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xampp\htdocs\eBusiness\img\portfolio\"/>
    </mc:Choice>
  </mc:AlternateContent>
  <workbookProtection workbookAlgorithmName="SHA-512" workbookHashValue="c/JFN5FW25dVoYfm0xypkYH8N9GKGsfwgMDwTkbM6HyllgVFfSOpHtCvBo/RR4Dp/ktsPCysqNdz4MviWHUi2A==" workbookSaltValue="DKz/94PP8NlYSJYGz5JkqA==" workbookSpinCount="100000" lockStructure="1"/>
  <bookViews>
    <workbookView xWindow="0" yWindow="0" windowWidth="23040" windowHeight="8568" tabRatio="929"/>
  </bookViews>
  <sheets>
    <sheet name="Dashboard" sheetId="9" r:id="rId1"/>
    <sheet name="Sheet1" sheetId="10" state="hidden" r:id="rId2"/>
    <sheet name="Monthly Revenue" sheetId="3" state="hidden" r:id="rId3"/>
    <sheet name="Monthly Sales" sheetId="4" state="hidden" r:id="rId4"/>
    <sheet name="Monthly Product Sales" sheetId="5" state="hidden" r:id="rId5"/>
    <sheet name="Total Sales vs Target" sheetId="6" state="hidden" r:id="rId6"/>
    <sheet name="Product Revenue" sheetId="7" state="hidden" r:id="rId7"/>
    <sheet name="Product Sales vs Target" sheetId="8" state="hidden" r:id="rId8"/>
    <sheet name="Raw Data" sheetId="1" state="hidden" r:id="rId9"/>
    <sheet name="Prices" sheetId="2" state="hidden" r:id="rId10"/>
  </sheets>
  <definedNames>
    <definedName name="Slicer_Category">#N/A</definedName>
    <definedName name="Slicer_Months">#N/A</definedName>
    <definedName name="Slicer_Products">#N/A</definedName>
  </definedNames>
  <calcPr calcId="162913"/>
  <pivotCaches>
    <pivotCache cacheId="0" r:id="rId11"/>
  </pivotCaches>
  <extLst>
    <ext xmlns:x14="http://schemas.microsoft.com/office/spreadsheetml/2009/9/main" uri="{BBE1A952-AA13-448e-AADC-164F8A28A991}">
      <x14:slicerCaches>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9" l="1"/>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5" i="10"/>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2" i="1"/>
</calcChain>
</file>

<file path=xl/comments1.xml><?xml version="1.0" encoding="utf-8"?>
<comments xmlns="http://schemas.openxmlformats.org/spreadsheetml/2006/main">
  <authors>
    <author>37126</author>
  </authors>
  <commentList>
    <comment ref="W18" authorId="0" shapeId="0">
      <text>
        <r>
          <rPr>
            <b/>
            <sz val="9"/>
            <color indexed="81"/>
            <rFont val="Tahoma"/>
            <family val="2"/>
          </rPr>
          <t>Šo daļu sataisītu Macrosā (programmēšana Excelī) . Tas ir, pogas, ko nospiežot var aiziet līdz pēdējam santīmam pa katru no biznesiem. Klātienē noprezentēšu.</t>
        </r>
      </text>
    </comment>
  </commentList>
</comments>
</file>

<file path=xl/sharedStrings.xml><?xml version="1.0" encoding="utf-8"?>
<sst xmlns="http://schemas.openxmlformats.org/spreadsheetml/2006/main" count="245" uniqueCount="57">
  <si>
    <t>Month</t>
  </si>
  <si>
    <t>Category</t>
  </si>
  <si>
    <t>Target</t>
  </si>
  <si>
    <t>Result</t>
  </si>
  <si>
    <t>Category 1</t>
  </si>
  <si>
    <t>Product 1</t>
  </si>
  <si>
    <t>Product 2</t>
  </si>
  <si>
    <t>Category 2</t>
  </si>
  <si>
    <t>Product 3</t>
  </si>
  <si>
    <t>Product 4</t>
  </si>
  <si>
    <t>Products</t>
  </si>
  <si>
    <t>Price</t>
  </si>
  <si>
    <t>Revenue</t>
  </si>
  <si>
    <t>Sum of Revenue</t>
  </si>
  <si>
    <t>Row Labels</t>
  </si>
  <si>
    <t>Grand Total</t>
  </si>
  <si>
    <t>Jan</t>
  </si>
  <si>
    <t>Feb</t>
  </si>
  <si>
    <t>Mar</t>
  </si>
  <si>
    <t>Apr</t>
  </si>
  <si>
    <t>May</t>
  </si>
  <si>
    <t>Jun</t>
  </si>
  <si>
    <t>Jul</t>
  </si>
  <si>
    <t>Aug</t>
  </si>
  <si>
    <t>Sep</t>
  </si>
  <si>
    <t>Oct</t>
  </si>
  <si>
    <t>Nov</t>
  </si>
  <si>
    <t>Dec</t>
  </si>
  <si>
    <t>Sum of Target</t>
  </si>
  <si>
    <t>Sum of Result</t>
  </si>
  <si>
    <t>Column Labels</t>
  </si>
  <si>
    <t>Sum of Over Target</t>
  </si>
  <si>
    <t>Ieņēmumi</t>
  </si>
  <si>
    <t>Pārdošanas apjomi</t>
  </si>
  <si>
    <t>Komentāri</t>
  </si>
  <si>
    <t>Product</t>
  </si>
  <si>
    <t>asdfg</t>
  </si>
  <si>
    <t>sdfghjkl;ļoujyhgfd</t>
  </si>
  <si>
    <t>dszfgjyufkilkhng</t>
  </si>
  <si>
    <t>gnfhjmgfbds</t>
  </si>
  <si>
    <t>Ngmh,jghfnzgdfb</t>
  </si>
  <si>
    <t>dzgmfh,.fkj,hm</t>
  </si>
  <si>
    <t>,jgfn</t>
  </si>
  <si>
    <t>dsBzgfh,jhng</t>
  </si>
  <si>
    <t>zfdgjmhfng</t>
  </si>
  <si>
    <t>fzdngf\gn</t>
  </si>
  <si>
    <t>fzdgnfcgj</t>
  </si>
  <si>
    <t>.kj,ghfng</t>
  </si>
  <si>
    <t>szdbgn</t>
  </si>
  <si>
    <t>asdfghjkl;';lkjhgfdsdfghjkl;';lkjhgfdfghjkl;';lkjhgfdxdcfvgbhjkl;;lkjhgfdsxdcfvbhnjmkl;lkmjnbgvcxxcvbnm,.,mnbvcxcvbhnjmk,l;lkjhgfcdxcfvghjkl;lkjhgfdxcfghjkl;lkjhbgvfccfvgbhnjmk,l</t>
  </si>
  <si>
    <t>Finanses</t>
  </si>
  <si>
    <t>Ieņēmumi pēc pakalpojuma</t>
  </si>
  <si>
    <t>Pārdošanas apjomi pēc pakalpojuma</t>
  </si>
  <si>
    <t>Summa</t>
  </si>
  <si>
    <t>Mēnesis</t>
  </si>
  <si>
    <t>Product 12</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</si>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</sst>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_(&quot;$&quot;* #,##0_);_(&quot;$&quot;* \(#,##0\);_(&quot;$&quot;* &quot;-&quot;??_);_(@_)"/>
    <numFmt numFmtId="166" formatCode="#,##0\ &quot;€&quot;"/>
    <numFmt numFmtId="167" formatCode="#,##0.00\ &quot;€&quot;"/>
  </numFmts>
  <fonts count="8" x14ac:knownFonts="1">
    <font>
      <sz val="11"/>
      <color theme="1"/>
      <name val="Calibri"/>
      <family val="2"/>
      <scheme val="minor"/>
    </font>
    <font>
      <sz val="11"/>
      <color theme="1"/>
      <name val="Calibri"/>
      <family val="2"/>
      <scheme val="minor"/>
    </font>
    <font>
      <sz val="14"/>
      <color theme="0"/>
      <name val="Calibri"/>
      <family val="2"/>
      <scheme val="minor"/>
    </font>
    <font>
      <u/>
      <sz val="11"/>
      <color theme="10"/>
      <name val="Calibri"/>
      <family val="2"/>
      <scheme val="minor"/>
    </font>
    <font>
      <b/>
      <u/>
      <sz val="16"/>
      <color theme="4" tint="-0.249977111117893"/>
      <name val="Calibri"/>
      <family val="2"/>
      <charset val="204"/>
      <scheme val="minor"/>
    </font>
    <font>
      <b/>
      <sz val="16"/>
      <color theme="4" tint="-0.249977111117893"/>
      <name val="Calibri"/>
      <family val="2"/>
      <charset val="204"/>
      <scheme val="minor"/>
    </font>
    <font>
      <sz val="11"/>
      <color theme="0"/>
      <name val="Calibri"/>
      <family val="2"/>
      <scheme val="minor"/>
    </font>
    <font>
      <b/>
      <sz val="9"/>
      <color indexed="81"/>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32">
    <xf numFmtId="0" fontId="0" fillId="0" borderId="0" xfId="0"/>
    <xf numFmtId="14" fontId="0" fillId="0" borderId="0" xfId="0" applyNumberFormat="1"/>
    <xf numFmtId="165" fontId="0" fillId="0" borderId="0" xfId="1" applyNumberFormat="1" applyFont="1"/>
    <xf numFmtId="165" fontId="0" fillId="0" borderId="0" xfId="0" applyNumberFormat="1"/>
    <xf numFmtId="0" fontId="0" fillId="0" borderId="0" xfId="0" applyNumberFormat="1"/>
    <xf numFmtId="0" fontId="0" fillId="0" borderId="0" xfId="0" pivotButton="1"/>
    <xf numFmtId="0" fontId="0" fillId="0" borderId="0" xfId="0" applyAlignment="1">
      <alignment horizontal="left"/>
    </xf>
    <xf numFmtId="0" fontId="0" fillId="2" borderId="0" xfId="0" applyFill="1"/>
    <xf numFmtId="0" fontId="0" fillId="4" borderId="0" xfId="0" applyFill="1"/>
    <xf numFmtId="166" fontId="0" fillId="0" borderId="0" xfId="0" applyNumberFormat="1"/>
    <xf numFmtId="167" fontId="0" fillId="0" borderId="0" xfId="0" applyNumberFormat="1"/>
    <xf numFmtId="0" fontId="0" fillId="5" borderId="0"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2" borderId="8" xfId="0" applyFill="1" applyBorder="1"/>
    <xf numFmtId="0" fontId="6" fillId="3" borderId="0" xfId="0" applyFont="1" applyFill="1"/>
    <xf numFmtId="0" fontId="6" fillId="3" borderId="0" xfId="0" applyFont="1" applyFill="1" applyAlignment="1">
      <alignment horizontal="left"/>
    </xf>
    <xf numFmtId="167" fontId="6" fillId="3" borderId="0" xfId="0" applyNumberFormat="1" applyFont="1" applyFill="1"/>
    <xf numFmtId="0" fontId="0" fillId="3" borderId="0" xfId="0" applyFill="1" applyBorder="1"/>
    <xf numFmtId="0" fontId="0" fillId="3" borderId="4" xfId="0" applyFill="1" applyBorder="1"/>
    <xf numFmtId="0" fontId="0" fillId="5" borderId="0" xfId="0" applyFill="1" applyBorder="1" applyAlignment="1">
      <alignment horizontal="center" wrapText="1"/>
    </xf>
    <xf numFmtId="0" fontId="0" fillId="5" borderId="4" xfId="0" applyFill="1" applyBorder="1" applyAlignment="1">
      <alignment horizontal="center" wrapText="1"/>
    </xf>
    <xf numFmtId="0" fontId="0" fillId="5" borderId="6" xfId="0" applyFill="1" applyBorder="1" applyAlignment="1">
      <alignment horizontal="center" wrapText="1"/>
    </xf>
    <xf numFmtId="0" fontId="0" fillId="5" borderId="7" xfId="0" applyFill="1" applyBorder="1" applyAlignment="1">
      <alignment horizont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5" fillId="4" borderId="0" xfId="2" applyFont="1" applyFill="1" applyAlignment="1">
      <alignment horizontal="center" vertical="center"/>
    </xf>
    <xf numFmtId="0" fontId="4" fillId="4" borderId="0" xfId="2" applyFont="1" applyFill="1" applyAlignment="1">
      <alignment horizontal="center" vertical="center"/>
    </xf>
    <xf numFmtId="0" fontId="2" fillId="3" borderId="0" xfId="0" applyFont="1" applyFill="1" applyAlignment="1">
      <alignment horizontal="center" vertical="center"/>
    </xf>
  </cellXfs>
  <cellStyles count="3">
    <cellStyle name="Currency" xfId="1" builtinId="4"/>
    <cellStyle name="Hyperlink" xfId="2" builtinId="8"/>
    <cellStyle name="Normal" xfId="0" builtinId="0"/>
  </cellStyles>
  <dxfs count="41">
    <dxf>
      <numFmt numFmtId="165" formatCode="_(&quot;$&quot;* #,##0_);_(&quot;$&quot;* \(#,##0\);_(&quot;$&quot;* &quot;-&quot;??_);_(@_)"/>
    </dxf>
    <dxf>
      <font>
        <b val="0"/>
        <i val="0"/>
        <strike val="0"/>
        <condense val="0"/>
        <extend val="0"/>
        <outline val="0"/>
        <shadow val="0"/>
        <u val="none"/>
        <vertAlign val="baseline"/>
        <sz val="11"/>
        <color theme="1"/>
        <name val="Calibri"/>
        <scheme val="minor"/>
      </font>
      <numFmt numFmtId="165" formatCode="_(&quot;$&quot;* #,##0_);_(&quot;$&quot;* \(#,##0\);_(&quot;$&quot;* &quot;-&quot;??_);_(@_)"/>
    </dxf>
    <dxf>
      <numFmt numFmtId="168" formatCode="m/d/yyyy"/>
    </dxf>
    <dxf>
      <numFmt numFmtId="166" formatCode="#,##0\ &quot;€&quot;"/>
    </dxf>
    <dxf>
      <numFmt numFmtId="165" formatCode="_(&quot;$&quot;* #,##0_);_(&quot;$&quot;* \(#,##0\);_(&quot;$&quot;* &quot;-&quot;??_);_(@_)"/>
    </dxf>
    <dxf>
      <numFmt numFmtId="167" formatCode="#,##0.00\ &quot;€&quot;"/>
    </dxf>
    <dxf>
      <numFmt numFmtId="164" formatCode="_(&quot;$&quot;* #,##0.00_);_(&quot;$&quot;* \(#,##0.00\);_(&quot;$&quot;* &quot;-&quot;??_);_(@_)"/>
    </dxf>
    <dxf>
      <font>
        <b val="0"/>
      </font>
    </dxf>
    <dxf>
      <font>
        <b/>
      </font>
    </dxf>
    <dxf>
      <font>
        <b val="0"/>
      </font>
    </dxf>
    <dxf>
      <font>
        <b val="0"/>
      </font>
    </dxf>
    <dxf>
      <font>
        <b val="0"/>
      </font>
    </dxf>
    <dxf>
      <font>
        <b val="0"/>
      </font>
    </dxf>
    <dxf>
      <font>
        <b val="0"/>
      </font>
    </dxf>
    <dxf>
      <font>
        <b/>
      </font>
    </dxf>
    <dxf>
      <font>
        <b/>
      </font>
    </dxf>
    <dxf>
      <font>
        <b/>
      </font>
    </dxf>
    <dxf>
      <font>
        <b/>
      </font>
    </dxf>
    <dxf>
      <font>
        <b/>
      </font>
    </dxf>
    <dxf>
      <font>
        <b val="0"/>
      </font>
    </dxf>
    <dxf>
      <font>
        <b val="0"/>
      </font>
    </dxf>
    <dxf>
      <font>
        <b val="0"/>
      </font>
    </dxf>
    <dxf>
      <font>
        <b val="0"/>
      </font>
    </dxf>
    <dxf>
      <font>
        <b val="0"/>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numFmt numFmtId="167" formatCode="#,##0.00\ &quot;€&quot;"/>
    </dxf>
    <dxf>
      <numFmt numFmtId="16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[Tamplate1.xlsx]Monthly Revenue!PivotTable1</c:name>
    <c:fmtId val="2"/>
  </c:pivotSource>
  <c:chart>
    <c:autoTitleDeleted val="1"/>
    <c:pivotFmts>
      <c:pivotFmt>
        <c:idx val="0"/>
        <c:spPr>
          <a:solidFill>
            <a:schemeClr val="accent1"/>
          </a:solidFill>
          <a:ln w="28575" cap="rnd">
            <a:solidFill>
              <a:schemeClr val="accent6"/>
            </a:solidFill>
            <a:round/>
          </a:ln>
          <a:effectLst/>
        </c:spPr>
        <c:marker>
          <c:symbol val="squar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6"/>
            </a:solidFill>
            <a:round/>
          </a:ln>
          <a:effectLst/>
        </c:spPr>
        <c:marker>
          <c:symbol val="squar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6"/>
            </a:solidFill>
            <a:round/>
          </a:ln>
          <a:effectLst/>
        </c:spPr>
        <c:marker>
          <c:symbol val="square"/>
          <c:size val="5"/>
          <c:spPr>
            <a:solidFill>
              <a:schemeClr val="accent6"/>
            </a:solidFill>
            <a:ln w="9525">
              <a:solidFill>
                <a:schemeClr val="accent6"/>
              </a:solidFill>
            </a:ln>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lineChart>
        <c:grouping val="standard"/>
        <c:varyColors val="0"/>
        <c:ser>
          <c:idx val="0"/>
          <c:order val="0"/>
          <c:tx>
            <c:strRef>
              <c:f>'Monthly Revenue'!$B$1</c:f>
              <c:strCache>
                <c:ptCount val="1"/>
                <c:pt idx="0">
                  <c:v>Total</c:v>
                </c:pt>
              </c:strCache>
            </c:strRef>
          </c:tx>
          <c:spPr>
            <a:ln w="28575" cap="rnd">
              <a:solidFill>
                <a:schemeClr val="accent6"/>
              </a:solidFill>
              <a:round/>
            </a:ln>
            <a:effectLst/>
          </c:spPr>
          <c:marker>
            <c:symbol val="squar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'Monthly Revenue'!$A$2:$A$14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Revenue'!$B$2:$B$14</c:f>
              <c:numCache>
                <c:formatCode>#\ ##0.00\ "€"</c:formatCode>
                <c:ptCount val="12"/>
                <c:pt idx="0">
                  <c:v>40830</c:v>
                </c:pt>
                <c:pt idx="1">
                  <c:v>46885</c:v>
                </c:pt>
                <c:pt idx="2">
                  <c:v>44465</c:v>
                </c:pt>
                <c:pt idx="3">
                  <c:v>39420</c:v>
                </c:pt>
                <c:pt idx="4">
                  <c:v>37435</c:v>
                </c:pt>
                <c:pt idx="5">
                  <c:v>40720</c:v>
                </c:pt>
                <c:pt idx="6">
                  <c:v>42310</c:v>
                </c:pt>
                <c:pt idx="7">
                  <c:v>41205</c:v>
                </c:pt>
                <c:pt idx="8">
                  <c:v>49150</c:v>
                </c:pt>
                <c:pt idx="9">
                  <c:v>45260</c:v>
                </c:pt>
                <c:pt idx="10">
                  <c:v>37520</c:v>
                </c:pt>
                <c:pt idx="11">
                  <c:v>48065</c:v>
                </c:pt>
              </c:numCache>
            </c:numRef>
          </c:val>
          <c:smooth val="0"/>
          <c:extLst>
            <c:ext xmlns:c16="http://schemas.microsoft.com/office/drawing/2014/chart" uri="{C3380CC4-5D6E-409C-BE32-E72D297353CC}">
              <c16:uniqueId val="{00000000-7CB6-4215-B29A-C487CBCC317F}"/>
            </c:ext>
          </c:extLst>
        </c:ser>
        <c:dLbls>
          <c:showLegendKey val="0"/>
          <c:showVal val="0"/>
          <c:showCatName val="0"/>
          <c:showSerName val="0"/>
          <c:showPercent val="0"/>
          <c:showBubbleSize val="0"/>
        </c:dLbls>
        <c:marker val="1"/>
        <c:smooth val="0"/>
        <c:axId val="432443520"/>
        <c:axId val="432440896"/>
      </c:lineChart>
      <c:catAx>
        <c:axId val="43244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2440896"/>
        <c:crosses val="autoZero"/>
        <c:auto val="1"/>
        <c:lblAlgn val="ctr"/>
        <c:lblOffset val="100"/>
        <c:noMultiLvlLbl val="0"/>
      </c:catAx>
      <c:valAx>
        <c:axId val="432440896"/>
        <c:scaling>
          <c:orientation val="minMax"/>
        </c:scaling>
        <c:delete val="1"/>
        <c:axPos val="l"/>
        <c:numFmt formatCode="#\ ##0.00\ &quot;€&quot;" sourceLinked="1"/>
        <c:majorTickMark val="none"/>
        <c:minorTickMark val="none"/>
        <c:tickLblPos val="nextTo"/>
        <c:crossAx val="432443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[Tamplate1.xlsx]Monthly Sales!PivotTable2</c:name>
    <c:fmtId val="2"/>
  </c:pivotSource>
  <c:chart>
    <c:autoTitleDeleted val="0"/>
    <c:pivotFmts>
      <c:pivotFmt>
        <c:idx val="0"/>
        <c:spPr>
          <a:solidFill>
            <a:schemeClr val="accent1"/>
          </a:solidFill>
          <a:ln w="12700" cap="rnd">
            <a:solidFill>
              <a:schemeClr val="accent4"/>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5"/>
            </a:solidFill>
            <a:round/>
          </a:ln>
          <a:effectLst/>
        </c:spPr>
        <c:marker>
          <c:symbol val="squar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2700" cap="rnd">
            <a:solidFill>
              <a:schemeClr val="accent4"/>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5"/>
            </a:solidFill>
            <a:round/>
          </a:ln>
          <a:effectLst/>
        </c:spPr>
        <c:marker>
          <c:symbol val="squar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ln w="12700" cap="rnd">
            <a:solidFill>
              <a:schemeClr val="accent4"/>
            </a:solidFill>
            <a:prstDash val="dash"/>
            <a:round/>
          </a:ln>
          <a:effectLst/>
        </c:spPr>
        <c:marker>
          <c:symbol val="none"/>
        </c:marker>
      </c:pivotFmt>
      <c:pivotFmt>
        <c:idx val="5"/>
        <c:spPr>
          <a:ln w="28575" cap="rnd">
            <a:solidFill>
              <a:schemeClr val="accent5"/>
            </a:solidFill>
            <a:round/>
          </a:ln>
          <a:effectLst/>
        </c:spPr>
        <c:marker>
          <c:symbol val="square"/>
          <c:size val="5"/>
          <c:spPr>
            <a:solidFill>
              <a:schemeClr val="accent5"/>
            </a:solidFill>
            <a:ln w="9525">
              <a:solidFill>
                <a:schemeClr val="accent5"/>
              </a:solidFill>
            </a:ln>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lineChart>
        <c:grouping val="standard"/>
        <c:varyColors val="0"/>
        <c:ser>
          <c:idx val="0"/>
          <c:order val="0"/>
          <c:tx>
            <c:strRef>
              <c:f>'Monthly Sales'!$B$1</c:f>
              <c:strCache>
                <c:ptCount val="1"/>
                <c:pt idx="0">
                  <c:v>Sum of Target</c:v>
                </c:pt>
              </c:strCache>
            </c:strRef>
          </c:tx>
          <c:spPr>
            <a:ln w="12700" cap="rnd">
              <a:solidFill>
                <a:schemeClr val="accent4"/>
              </a:solidFill>
              <a:prstDash val="dash"/>
              <a:round/>
            </a:ln>
            <a:effectLst/>
          </c:spPr>
          <c:marker>
            <c:symbol val="none"/>
          </c:marker>
          <c:cat>
            <c:strRef>
              <c:f>'Monthly Sales'!$A$2:$A$14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Sales'!$B$2:$B$14</c:f>
              <c:numCache>
                <c:formatCode>General</c:formatCode>
                <c:ptCount val="12"/>
                <c:pt idx="0">
                  <c:v>305</c:v>
                </c:pt>
                <c:pt idx="1">
                  <c:v>305</c:v>
                </c:pt>
                <c:pt idx="2">
                  <c:v>305</c:v>
                </c:pt>
                <c:pt idx="3">
                  <c:v>305</c:v>
                </c:pt>
                <c:pt idx="4">
                  <c:v>305</c:v>
                </c:pt>
                <c:pt idx="5">
                  <c:v>305</c:v>
                </c:pt>
                <c:pt idx="6">
                  <c:v>305</c:v>
                </c:pt>
                <c:pt idx="7">
                  <c:v>305</c:v>
                </c:pt>
                <c:pt idx="8">
                  <c:v>305</c:v>
                </c:pt>
                <c:pt idx="9">
                  <c:v>305</c:v>
                </c:pt>
                <c:pt idx="10">
                  <c:v>305</c:v>
                </c:pt>
                <c:pt idx="11">
                  <c:v>305</c:v>
                </c:pt>
              </c:numCache>
            </c:numRef>
          </c:val>
          <c:smooth val="0"/>
          <c:extLst>
            <c:ext xmlns:c16="http://schemas.microsoft.com/office/drawing/2014/chart" uri="{C3380CC4-5D6E-409C-BE32-E72D297353CC}">
              <c16:uniqueId val="{00000000-0003-49BA-9444-456F3D801C74}"/>
            </c:ext>
          </c:extLst>
        </c:ser>
        <c:ser>
          <c:idx val="1"/>
          <c:order val="1"/>
          <c:tx>
            <c:strRef>
              <c:f>'Monthly Sales'!$C$1</c:f>
              <c:strCache>
                <c:ptCount val="1"/>
                <c:pt idx="0">
                  <c:v>Sum of Result</c:v>
                </c:pt>
              </c:strCache>
            </c:strRef>
          </c:tx>
          <c:spPr>
            <a:ln w="28575" cap="rnd">
              <a:solidFill>
                <a:schemeClr val="accent5"/>
              </a:solidFill>
              <a:round/>
            </a:ln>
            <a:effectLst/>
          </c:spPr>
          <c:marker>
            <c:symbol val="squar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'Monthly Sales'!$A$2:$A$14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Sales'!$C$2:$C$14</c:f>
              <c:numCache>
                <c:formatCode>General</c:formatCode>
                <c:ptCount val="12"/>
                <c:pt idx="0">
                  <c:v>286</c:v>
                </c:pt>
                <c:pt idx="1">
                  <c:v>322</c:v>
                </c:pt>
                <c:pt idx="2">
                  <c:v>306</c:v>
                </c:pt>
                <c:pt idx="3">
                  <c:v>300</c:v>
                </c:pt>
                <c:pt idx="4">
                  <c:v>277</c:v>
                </c:pt>
                <c:pt idx="5">
                  <c:v>302</c:v>
                </c:pt>
                <c:pt idx="6">
                  <c:v>305</c:v>
                </c:pt>
                <c:pt idx="7">
                  <c:v>292</c:v>
                </c:pt>
                <c:pt idx="8">
                  <c:v>339</c:v>
                </c:pt>
                <c:pt idx="9">
                  <c:v>316</c:v>
                </c:pt>
                <c:pt idx="10">
                  <c:v>269</c:v>
                </c:pt>
                <c:pt idx="11">
                  <c:v>320</c:v>
                </c:pt>
              </c:numCache>
            </c:numRef>
          </c:val>
          <c:smooth val="0"/>
          <c:extLst>
            <c:ext xmlns:c16="http://schemas.microsoft.com/office/drawing/2014/chart" uri="{C3380CC4-5D6E-409C-BE32-E72D297353CC}">
              <c16:uniqueId val="{00000001-0003-49BA-9444-456F3D801C74}"/>
            </c:ext>
          </c:extLst>
        </c:ser>
        <c:dLbls>
          <c:showLegendKey val="0"/>
          <c:showVal val="0"/>
          <c:showCatName val="0"/>
          <c:showSerName val="0"/>
          <c:showPercent val="0"/>
          <c:showBubbleSize val="0"/>
        </c:dLbls>
        <c:smooth val="0"/>
        <c:axId val="307274360"/>
        <c:axId val="307269440"/>
      </c:lineChart>
      <c:catAx>
        <c:axId val="30727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269440"/>
        <c:crosses val="autoZero"/>
        <c:auto val="1"/>
        <c:lblAlgn val="ctr"/>
        <c:lblOffset val="100"/>
        <c:noMultiLvlLbl val="0"/>
      </c:catAx>
      <c:valAx>
        <c:axId val="307269440"/>
        <c:scaling>
          <c:orientation val="minMax"/>
        </c:scaling>
        <c:delete val="1"/>
        <c:axPos val="l"/>
        <c:numFmt formatCode="General" sourceLinked="1"/>
        <c:majorTickMark val="none"/>
        <c:minorTickMark val="none"/>
        <c:tickLblPos val="nextTo"/>
        <c:crossAx val="307274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[Tamplate1.xlsx]Monthly Product Sales!PivotTable3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pivotFmt>
      <c:pivotFmt>
        <c:idx val="13"/>
        <c:spPr>
          <a:ln w="28575" cap="rnd">
            <a:solidFill>
              <a:schemeClr val="accent1"/>
            </a:solidFill>
            <a:round/>
          </a:ln>
          <a:effectLst/>
        </c:spPr>
        <c:marker>
          <c:symbol val="none"/>
        </c:marker>
      </c:pivotFmt>
      <c:pivotFmt>
        <c:idx val="14"/>
        <c:spPr>
          <a:ln w="28575" cap="rnd">
            <a:solidFill>
              <a:schemeClr val="accent1"/>
            </a:solidFill>
            <a:round/>
          </a:ln>
          <a:effectLst/>
        </c:spPr>
        <c:marker>
          <c:symbol val="none"/>
        </c:marker>
      </c:pivotFmt>
      <c:pivotFmt>
        <c:idx val="15"/>
        <c:spPr>
          <a:ln w="28575" cap="rnd">
            <a:solidFill>
              <a:schemeClr val="accent1"/>
            </a:solidFill>
            <a:round/>
          </a:ln>
          <a:effectLst/>
        </c:spPr>
        <c:marker>
          <c:symbol val="none"/>
        </c:marker>
      </c:pivotFmt>
    </c:pivotFmts>
    <c:plotArea>
      <c:layout/>
      <c:lineChart>
        <c:grouping val="standard"/>
        <c:varyColors val="0"/>
        <c:ser>
          <c:idx val="0"/>
          <c:order val="0"/>
          <c:tx>
            <c:strRef>
              <c:f>'Monthly Product Sales'!$B$1:$B$2</c:f>
              <c:strCache>
                <c:ptCount val="1"/>
                <c:pt idx="0">
                  <c:v>Product 1</c:v>
                </c:pt>
              </c:strCache>
            </c:strRef>
          </c:tx>
          <c:spPr>
            <a:ln w="28575" cap="rnd">
              <a:solidFill>
                <a:schemeClr val="accent1"/>
              </a:solidFill>
              <a:round/>
            </a:ln>
            <a:effectLst/>
          </c:spPr>
          <c:marker>
            <c:symbol val="none"/>
          </c:marker>
          <c:cat>
            <c:strRef>
              <c:f>'Monthly Product Sales'!$A$3:$A$15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Product Sales'!$B$3:$B$15</c:f>
              <c:numCache>
                <c:formatCode>General</c:formatCode>
                <c:ptCount val="12"/>
                <c:pt idx="0">
                  <c:v>69</c:v>
                </c:pt>
                <c:pt idx="1">
                  <c:v>63</c:v>
                </c:pt>
                <c:pt idx="2">
                  <c:v>66</c:v>
                </c:pt>
                <c:pt idx="3">
                  <c:v>79</c:v>
                </c:pt>
                <c:pt idx="4">
                  <c:v>82</c:v>
                </c:pt>
                <c:pt idx="5">
                  <c:v>79</c:v>
                </c:pt>
                <c:pt idx="6">
                  <c:v>88</c:v>
                </c:pt>
                <c:pt idx="7">
                  <c:v>87</c:v>
                </c:pt>
                <c:pt idx="8">
                  <c:v>68</c:v>
                </c:pt>
                <c:pt idx="9">
                  <c:v>83</c:v>
                </c:pt>
                <c:pt idx="10">
                  <c:v>85</c:v>
                </c:pt>
                <c:pt idx="11">
                  <c:v>82</c:v>
                </c:pt>
              </c:numCache>
            </c:numRef>
          </c:val>
          <c:smooth val="0"/>
          <c:extLst>
            <c:ext xmlns:c16="http://schemas.microsoft.com/office/drawing/2014/chart" uri="{C3380CC4-5D6E-409C-BE32-E72D297353CC}">
              <c16:uniqueId val="{00000000-2E34-4998-9687-6B1E8296805F}"/>
            </c:ext>
          </c:extLst>
        </c:ser>
        <c:ser>
          <c:idx val="1"/>
          <c:order val="1"/>
          <c:tx>
            <c:strRef>
              <c:f>'Monthly Product Sales'!$C$1:$C$2</c:f>
              <c:strCache>
                <c:ptCount val="1"/>
                <c:pt idx="0">
                  <c:v>Product 2</c:v>
                </c:pt>
              </c:strCache>
            </c:strRef>
          </c:tx>
          <c:spPr>
            <a:ln w="28575" cap="rnd">
              <a:solidFill>
                <a:schemeClr val="accent2"/>
              </a:solidFill>
              <a:round/>
            </a:ln>
            <a:effectLst/>
          </c:spPr>
          <c:marker>
            <c:symbol val="none"/>
          </c:marker>
          <c:cat>
            <c:strRef>
              <c:f>'Monthly Product Sales'!$A$3:$A$15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Product Sales'!$C$3:$C$15</c:f>
              <c:numCache>
                <c:formatCode>General</c:formatCode>
                <c:ptCount val="12"/>
                <c:pt idx="0">
                  <c:v>88</c:v>
                </c:pt>
                <c:pt idx="1">
                  <c:v>103</c:v>
                </c:pt>
                <c:pt idx="2">
                  <c:v>104</c:v>
                </c:pt>
                <c:pt idx="3">
                  <c:v>87</c:v>
                </c:pt>
                <c:pt idx="4">
                  <c:v>97</c:v>
                </c:pt>
                <c:pt idx="5">
                  <c:v>84</c:v>
                </c:pt>
                <c:pt idx="6">
                  <c:v>92</c:v>
                </c:pt>
                <c:pt idx="7">
                  <c:v>80</c:v>
                </c:pt>
                <c:pt idx="8">
                  <c:v>108</c:v>
                </c:pt>
                <c:pt idx="9">
                  <c:v>94</c:v>
                </c:pt>
                <c:pt idx="10">
                  <c:v>86</c:v>
                </c:pt>
                <c:pt idx="11">
                  <c:v>109</c:v>
                </c:pt>
              </c:numCache>
            </c:numRef>
          </c:val>
          <c:smooth val="0"/>
          <c:extLst>
            <c:ext xmlns:c16="http://schemas.microsoft.com/office/drawing/2014/chart" uri="{C3380CC4-5D6E-409C-BE32-E72D297353CC}">
              <c16:uniqueId val="{00000000-F7C6-4288-960E-B98AF9A0BF7C}"/>
            </c:ext>
          </c:extLst>
        </c:ser>
        <c:ser>
          <c:idx val="2"/>
          <c:order val="2"/>
          <c:tx>
            <c:strRef>
              <c:f>'Monthly Product Sales'!$D$1:$D$2</c:f>
              <c:strCache>
                <c:ptCount val="1"/>
                <c:pt idx="0">
                  <c:v>Product 3</c:v>
                </c:pt>
              </c:strCache>
            </c:strRef>
          </c:tx>
          <c:spPr>
            <a:ln w="28575" cap="rnd">
              <a:solidFill>
                <a:schemeClr val="accent3"/>
              </a:solidFill>
              <a:round/>
            </a:ln>
            <a:effectLst/>
          </c:spPr>
          <c:marker>
            <c:symbol val="none"/>
          </c:marker>
          <c:cat>
            <c:strRef>
              <c:f>'Monthly Product Sales'!$A$3:$A$15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Product Sales'!$D$3:$D$15</c:f>
              <c:numCache>
                <c:formatCode>General</c:formatCode>
                <c:ptCount val="12"/>
                <c:pt idx="0">
                  <c:v>49</c:v>
                </c:pt>
                <c:pt idx="1">
                  <c:v>63</c:v>
                </c:pt>
                <c:pt idx="2">
                  <c:v>57</c:v>
                </c:pt>
                <c:pt idx="3">
                  <c:v>36</c:v>
                </c:pt>
                <c:pt idx="4">
                  <c:v>33</c:v>
                </c:pt>
                <c:pt idx="5">
                  <c:v>41</c:v>
                </c:pt>
                <c:pt idx="6">
                  <c:v>43</c:v>
                </c:pt>
                <c:pt idx="7">
                  <c:v>44</c:v>
                </c:pt>
                <c:pt idx="8">
                  <c:v>65</c:v>
                </c:pt>
                <c:pt idx="9">
                  <c:v>53</c:v>
                </c:pt>
                <c:pt idx="10">
                  <c:v>36</c:v>
                </c:pt>
                <c:pt idx="11">
                  <c:v>62</c:v>
                </c:pt>
              </c:numCache>
            </c:numRef>
          </c:val>
          <c:smooth val="0"/>
          <c:extLst>
            <c:ext xmlns:c16="http://schemas.microsoft.com/office/drawing/2014/chart" uri="{C3380CC4-5D6E-409C-BE32-E72D297353CC}">
              <c16:uniqueId val="{00000003-F7C6-4288-960E-B98AF9A0BF7C}"/>
            </c:ext>
          </c:extLst>
        </c:ser>
        <c:ser>
          <c:idx val="3"/>
          <c:order val="3"/>
          <c:tx>
            <c:strRef>
              <c:f>'Monthly Product Sales'!$E$1:$E$2</c:f>
              <c:strCache>
                <c:ptCount val="1"/>
                <c:pt idx="0">
                  <c:v>Product 4</c:v>
                </c:pt>
              </c:strCache>
            </c:strRef>
          </c:tx>
          <c:spPr>
            <a:ln w="28575" cap="rnd">
              <a:solidFill>
                <a:schemeClr val="accent4"/>
              </a:solidFill>
              <a:round/>
            </a:ln>
            <a:effectLst/>
          </c:spPr>
          <c:marker>
            <c:symbol val="none"/>
          </c:marker>
          <c:cat>
            <c:strRef>
              <c:f>'Monthly Product Sales'!$A$3:$A$15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Product Sales'!$E$3:$E$15</c:f>
              <c:numCache>
                <c:formatCode>General</c:formatCode>
                <c:ptCount val="12"/>
                <c:pt idx="0">
                  <c:v>80</c:v>
                </c:pt>
                <c:pt idx="1">
                  <c:v>93</c:v>
                </c:pt>
                <c:pt idx="2">
                  <c:v>79</c:v>
                </c:pt>
                <c:pt idx="3">
                  <c:v>98</c:v>
                </c:pt>
                <c:pt idx="4">
                  <c:v>65</c:v>
                </c:pt>
                <c:pt idx="5">
                  <c:v>98</c:v>
                </c:pt>
                <c:pt idx="6">
                  <c:v>82</c:v>
                </c:pt>
                <c:pt idx="7">
                  <c:v>81</c:v>
                </c:pt>
                <c:pt idx="8">
                  <c:v>98</c:v>
                </c:pt>
                <c:pt idx="9">
                  <c:v>86</c:v>
                </c:pt>
                <c:pt idx="10">
                  <c:v>62</c:v>
                </c:pt>
                <c:pt idx="11">
                  <c:v>67</c:v>
                </c:pt>
              </c:numCache>
            </c:numRef>
          </c:val>
          <c:smooth val="0"/>
          <c:extLst>
            <c:ext xmlns:c16="http://schemas.microsoft.com/office/drawing/2014/chart" uri="{C3380CC4-5D6E-409C-BE32-E72D297353CC}">
              <c16:uniqueId val="{00000004-F7C6-4288-960E-B98AF9A0BF7C}"/>
            </c:ext>
          </c:extLst>
        </c:ser>
        <c:dLbls>
          <c:showLegendKey val="0"/>
          <c:showVal val="0"/>
          <c:showCatName val="0"/>
          <c:showSerName val="0"/>
          <c:showPercent val="0"/>
          <c:showBubbleSize val="0"/>
        </c:dLbls>
        <c:smooth val="0"/>
        <c:axId val="542171136"/>
        <c:axId val="542161624"/>
      </c:lineChart>
      <c:catAx>
        <c:axId val="54217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161624"/>
        <c:crosses val="autoZero"/>
        <c:auto val="1"/>
        <c:lblAlgn val="ctr"/>
        <c:lblOffset val="100"/>
        <c:noMultiLvlLbl val="0"/>
      </c:catAx>
      <c:valAx>
        <c:axId val="542161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1711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[Tamplate1.xlsx]Total Sales vs Target!PivotTable4</c:name>
    <c:fmtId val="2"/>
  </c:pivotSource>
  <c:chart>
    <c:autoTitleDeleted val="0"/>
    <c:pivotFmts>
      <c:pivotFmt>
        <c:idx val="0"/>
        <c:spPr>
          <a:solidFill>
            <a:schemeClr val="accent1"/>
          </a:solidFill>
          <a:ln w="28575" cap="rnd">
            <a:noFill/>
            <a:round/>
          </a:ln>
          <a:effectLst/>
        </c:spPr>
        <c:marker>
          <c:symbol val="dash"/>
          <c:size val="35"/>
          <c:spPr>
            <a:solidFill>
              <a:schemeClr val="accent4"/>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noFill/>
            <a:round/>
          </a:ln>
          <a:effectLst/>
        </c:spPr>
        <c:marker>
          <c:symbol val="dash"/>
          <c:size val="35"/>
          <c:spPr>
            <a:solidFill>
              <a:schemeClr val="accent4"/>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pivotFmt>
      <c:pivotFmt>
        <c:idx val="8"/>
        <c:spPr>
          <a:ln w="28575" cap="rnd">
            <a:noFill/>
            <a:round/>
          </a:ln>
          <a:effectLst/>
        </c:spPr>
        <c:marker>
          <c:symbol val="dash"/>
          <c:size val="35"/>
          <c:spPr>
            <a:solidFill>
              <a:schemeClr val="accent4"/>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
        <c:idx val="9"/>
        <c:spPr>
          <a:ln w="28575" cap="rnd">
            <a:noFill/>
            <a:round/>
          </a:ln>
          <a:effectLst/>
        </c:spPr>
        <c:marker>
          <c:symbol val="dash"/>
          <c:size val="35"/>
          <c:spPr>
            <a:solidFill>
              <a:schemeClr val="accent4"/>
            </a:solidFill>
            <a:ln w="9525">
              <a:noFill/>
            </a:ln>
            <a:effectLst/>
          </c:spPr>
        </c:marker>
        <c:dLbl>
          <c:idx val="0"/>
          <c:layout>
            <c:manualLayout>
              <c:x val="-3.1249589895013124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0.28249999999999997"/>
                  <c:h val="0.26010416666666669"/>
                </c:manualLayout>
              </c15:layout>
            </c:ext>
          </c:extLst>
        </c:dLbl>
      </c:pivotFmt>
      <c:pivotFmt>
        <c:idx val="10"/>
        <c:spPr>
          <a:solidFill>
            <a:srgbClr val="C00000"/>
          </a:solidFill>
          <a:ln>
            <a:noFill/>
          </a:ln>
          <a:effectLst/>
        </c:spP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6"/>
          </a:solidFill>
          <a:ln>
            <a:noFill/>
          </a:ln>
          <a:effectLst/>
        </c:spPr>
      </c:pivotFmt>
    </c:pivotFmts>
    <c:plotArea>
      <c:layout/>
      <c:barChart>
        <c:barDir val="col"/>
        <c:grouping val="clustered"/>
        <c:varyColors val="0"/>
        <c:ser>
          <c:idx val="1"/>
          <c:order val="1"/>
          <c:tx>
            <c:strRef>
              <c:f>'Total Sales vs Target'!$B$1</c:f>
              <c:strCache>
                <c:ptCount val="1"/>
                <c:pt idx="0">
                  <c:v>Sum of Result</c:v>
                </c:pt>
              </c:strCache>
            </c:strRef>
          </c:tx>
          <c:spPr>
            <a:solidFill>
              <a:srgbClr val="C00000"/>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4-5A9E-4B27-8514-A1AEAC5B8FC9}"/>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04-5A9E-4B27-8514-A1AEAC5B8F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Sales vs Target'!$A$2</c:f>
              <c:strCache>
                <c:ptCount val="1"/>
                <c:pt idx="0">
                  <c:v>Total</c:v>
                </c:pt>
              </c:strCache>
            </c:strRef>
          </c:cat>
          <c:val>
            <c:numRef>
              <c:f>'Total Sales vs Target'!$B$2</c:f>
              <c:numCache>
                <c:formatCode>General</c:formatCode>
                <c:ptCount val="1"/>
                <c:pt idx="0">
                  <c:v>3634</c:v>
                </c:pt>
              </c:numCache>
            </c:numRef>
          </c:val>
          <c:extLst>
            <c:ext xmlns:c16="http://schemas.microsoft.com/office/drawing/2014/chart" uri="{C3380CC4-5D6E-409C-BE32-E72D297353CC}">
              <c16:uniqueId val="{00000000-5A9E-4B27-8514-A1AEAC5B8FC9}"/>
            </c:ext>
          </c:extLst>
        </c:ser>
        <c:ser>
          <c:idx val="2"/>
          <c:order val="2"/>
          <c:tx>
            <c:strRef>
              <c:f>'Total Sales vs Target'!$C$1</c:f>
              <c:strCache>
                <c:ptCount val="1"/>
                <c:pt idx="0">
                  <c:v>Sum of Over Target</c:v>
                </c:pt>
              </c:strCache>
            </c:strRef>
          </c:tx>
          <c:spPr>
            <a:solidFill>
              <a:schemeClr val="accent3"/>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5-5A9E-4B27-8514-A1AEAC5B8FC9}"/>
              </c:ext>
            </c:extLst>
          </c:dPt>
          <c:cat>
            <c:strRef>
              <c:f>'Total Sales vs Target'!$A$2</c:f>
              <c:strCache>
                <c:ptCount val="1"/>
                <c:pt idx="0">
                  <c:v>Total</c:v>
                </c:pt>
              </c:strCache>
            </c:strRef>
          </c:cat>
          <c:val>
            <c:numRef>
              <c:f>'Total Sales vs Target'!$C$2</c:f>
              <c:numCache>
                <c:formatCode>General</c:formatCode>
                <c:ptCount val="1"/>
                <c:pt idx="0">
                  <c:v>#N/A</c:v>
                </c:pt>
              </c:numCache>
            </c:numRef>
          </c:val>
          <c:extLst>
            <c:ext xmlns:c16="http://schemas.microsoft.com/office/drawing/2014/chart" uri="{C3380CC4-5D6E-409C-BE32-E72D297353CC}">
              <c16:uniqueId val="{00000001-5A9E-4B27-8514-A1AEAC5B8FC9}"/>
            </c:ext>
          </c:extLst>
        </c:ser>
        <c:dLbls>
          <c:showLegendKey val="0"/>
          <c:showVal val="0"/>
          <c:showCatName val="0"/>
          <c:showSerName val="0"/>
          <c:showPercent val="0"/>
          <c:showBubbleSize val="0"/>
        </c:dLbls>
        <c:gapWidth val="170"/>
        <c:overlap val="100"/>
        <c:axId val="433293136"/>
        <c:axId val="433290184"/>
      </c:barChart>
      <c:lineChart>
        <c:grouping val="standard"/>
        <c:varyColors val="0"/>
        <c:ser>
          <c:idx val="0"/>
          <c:order val="0"/>
          <c:tx>
            <c:strRef>
              <c:f>'Total Sales vs Target'!$A$1</c:f>
              <c:strCache>
                <c:ptCount val="1"/>
                <c:pt idx="0">
                  <c:v>Sum of Target</c:v>
                </c:pt>
              </c:strCache>
            </c:strRef>
          </c:tx>
          <c:spPr>
            <a:ln w="28575" cap="rnd">
              <a:noFill/>
              <a:round/>
            </a:ln>
            <a:effectLst/>
          </c:spPr>
          <c:marker>
            <c:symbol val="dash"/>
            <c:size val="35"/>
            <c:spPr>
              <a:solidFill>
                <a:schemeClr val="accent4"/>
              </a:solidFill>
              <a:ln w="9525">
                <a:noFill/>
              </a:ln>
              <a:effectLst/>
            </c:spPr>
          </c:marker>
          <c:dPt>
            <c:idx val="0"/>
            <c:marker>
              <c:symbol val="dash"/>
              <c:size val="35"/>
              <c:spPr>
                <a:solidFill>
                  <a:schemeClr val="accent4"/>
                </a:solidFill>
                <a:ln w="9525">
                  <a:noFill/>
                </a:ln>
                <a:effectLst/>
              </c:spPr>
            </c:marker>
            <c:bubble3D val="0"/>
            <c:spPr>
              <a:ln w="28575" cap="rnd">
                <a:noFill/>
                <a:round/>
              </a:ln>
              <a:effectLst/>
            </c:spPr>
            <c:extLst>
              <c:ext xmlns:c16="http://schemas.microsoft.com/office/drawing/2014/chart" uri="{C3380CC4-5D6E-409C-BE32-E72D297353CC}">
                <c16:uniqueId val="{00000003-5A9E-4B27-8514-A1AEAC5B8FC9}"/>
              </c:ext>
            </c:extLst>
          </c:dPt>
          <c:dLbls>
            <c:dLbl>
              <c:idx val="0"/>
              <c:layout>
                <c:manualLayout>
                  <c:x val="-3.1249589895013124E-2"/>
                  <c:y val="0"/>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28249999999999997"/>
                      <c:h val="0.26010416666666669"/>
                    </c:manualLayout>
                  </c15:layout>
                </c:ext>
                <c:ext xmlns:c16="http://schemas.microsoft.com/office/drawing/2014/chart" uri="{C3380CC4-5D6E-409C-BE32-E72D297353CC}">
                  <c16:uniqueId val="{00000003-5A9E-4B27-8514-A1AEAC5B8F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Sales vs Target'!$A$2</c:f>
              <c:strCache>
                <c:ptCount val="1"/>
                <c:pt idx="0">
                  <c:v>Total</c:v>
                </c:pt>
              </c:strCache>
            </c:strRef>
          </c:cat>
          <c:val>
            <c:numRef>
              <c:f>'Total Sales vs Target'!$A$2</c:f>
              <c:numCache>
                <c:formatCode>General</c:formatCode>
                <c:ptCount val="1"/>
                <c:pt idx="0">
                  <c:v>3660</c:v>
                </c:pt>
              </c:numCache>
            </c:numRef>
          </c:val>
          <c:smooth val="0"/>
          <c:extLst>
            <c:ext xmlns:c16="http://schemas.microsoft.com/office/drawing/2014/chart" uri="{C3380CC4-5D6E-409C-BE32-E72D297353CC}">
              <c16:uniqueId val="{00000002-5A9E-4B27-8514-A1AEAC5B8FC9}"/>
            </c:ext>
          </c:extLst>
        </c:ser>
        <c:dLbls>
          <c:showLegendKey val="0"/>
          <c:showVal val="0"/>
          <c:showCatName val="0"/>
          <c:showSerName val="0"/>
          <c:showPercent val="0"/>
          <c:showBubbleSize val="0"/>
        </c:dLbls>
        <c:marker val="1"/>
        <c:smooth val="0"/>
        <c:axId val="433293136"/>
        <c:axId val="433290184"/>
      </c:lineChart>
      <c:catAx>
        <c:axId val="433293136"/>
        <c:scaling>
          <c:orientation val="minMax"/>
        </c:scaling>
        <c:delete val="1"/>
        <c:axPos val="b"/>
        <c:numFmt formatCode="General" sourceLinked="1"/>
        <c:majorTickMark val="none"/>
        <c:minorTickMark val="none"/>
        <c:tickLblPos val="nextTo"/>
        <c:crossAx val="433290184"/>
        <c:crosses val="autoZero"/>
        <c:auto val="1"/>
        <c:lblAlgn val="ctr"/>
        <c:lblOffset val="100"/>
        <c:noMultiLvlLbl val="0"/>
      </c:catAx>
      <c:valAx>
        <c:axId val="433290184"/>
        <c:scaling>
          <c:orientation val="minMax"/>
        </c:scaling>
        <c:delete val="1"/>
        <c:axPos val="l"/>
        <c:numFmt formatCode="General" sourceLinked="1"/>
        <c:majorTickMark val="none"/>
        <c:minorTickMark val="none"/>
        <c:tickLblPos val="nextTo"/>
        <c:crossAx val="4332931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[Tamplate1.xlsx]Product Revenue!PivotTable5</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9"/>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'Product Revenue'!$B$1:$B$2</c:f>
              <c:strCache>
                <c:ptCount val="1"/>
                <c:pt idx="0">
                  <c:v>Product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Revenue'!$A$3</c:f>
              <c:strCache>
                <c:ptCount val="1"/>
                <c:pt idx="0">
                  <c:v>Total</c:v>
                </c:pt>
              </c:strCache>
            </c:strRef>
          </c:cat>
          <c:val>
            <c:numRef>
              <c:f>'Product Revenue'!$B$3</c:f>
              <c:numCache>
                <c:formatCode>#\ ##0\ "€"</c:formatCode>
                <c:ptCount val="1"/>
                <c:pt idx="0">
                  <c:v>139650</c:v>
                </c:pt>
              </c:numCache>
            </c:numRef>
          </c:val>
          <c:extLst>
            <c:ext xmlns:c16="http://schemas.microsoft.com/office/drawing/2014/chart" uri="{C3380CC4-5D6E-409C-BE32-E72D297353CC}">
              <c16:uniqueId val="{00000000-8EB5-4730-B8A8-028E91A4E399}"/>
            </c:ext>
          </c:extLst>
        </c:ser>
        <c:ser>
          <c:idx val="1"/>
          <c:order val="1"/>
          <c:tx>
            <c:strRef>
              <c:f>'Product Revenue'!$C$1:$C$2</c:f>
              <c:strCache>
                <c:ptCount val="1"/>
                <c:pt idx="0">
                  <c:v>Product 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Revenue'!$A$3</c:f>
              <c:strCache>
                <c:ptCount val="1"/>
                <c:pt idx="0">
                  <c:v>Total</c:v>
                </c:pt>
              </c:strCache>
            </c:strRef>
          </c:cat>
          <c:val>
            <c:numRef>
              <c:f>'Product Revenue'!$C$3</c:f>
              <c:numCache>
                <c:formatCode>#\ ##0\ "€"</c:formatCode>
                <c:ptCount val="1"/>
                <c:pt idx="0">
                  <c:v>113200</c:v>
                </c:pt>
              </c:numCache>
            </c:numRef>
          </c:val>
          <c:extLst>
            <c:ext xmlns:c16="http://schemas.microsoft.com/office/drawing/2014/chart" uri="{C3380CC4-5D6E-409C-BE32-E72D297353CC}">
              <c16:uniqueId val="{00000001-8EB5-4730-B8A8-028E91A4E399}"/>
            </c:ext>
          </c:extLst>
        </c:ser>
        <c:ser>
          <c:idx val="2"/>
          <c:order val="2"/>
          <c:tx>
            <c:strRef>
              <c:f>'Product Revenue'!$D$1:$D$2</c:f>
              <c:strCache>
                <c:ptCount val="1"/>
                <c:pt idx="0">
                  <c:v>Product 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Revenue'!$A$3</c:f>
              <c:strCache>
                <c:ptCount val="1"/>
                <c:pt idx="0">
                  <c:v>Total</c:v>
                </c:pt>
              </c:strCache>
            </c:strRef>
          </c:cat>
          <c:val>
            <c:numRef>
              <c:f>'Product Revenue'!$D$3</c:f>
              <c:numCache>
                <c:formatCode>#\ ##0\ "€"</c:formatCode>
                <c:ptCount val="1"/>
                <c:pt idx="0">
                  <c:v>186240</c:v>
                </c:pt>
              </c:numCache>
            </c:numRef>
          </c:val>
          <c:extLst>
            <c:ext xmlns:c16="http://schemas.microsoft.com/office/drawing/2014/chart" uri="{C3380CC4-5D6E-409C-BE32-E72D297353CC}">
              <c16:uniqueId val="{00000002-8EB5-4730-B8A8-028E91A4E399}"/>
            </c:ext>
          </c:extLst>
        </c:ser>
        <c:ser>
          <c:idx val="3"/>
          <c:order val="3"/>
          <c:tx>
            <c:strRef>
              <c:f>'Product Revenue'!$E$1:$E$2</c:f>
              <c:strCache>
                <c:ptCount val="1"/>
                <c:pt idx="0">
                  <c:v>Product 4</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Revenue'!$A$3</c:f>
              <c:strCache>
                <c:ptCount val="1"/>
                <c:pt idx="0">
                  <c:v>Total</c:v>
                </c:pt>
              </c:strCache>
            </c:strRef>
          </c:cat>
          <c:val>
            <c:numRef>
              <c:f>'Product Revenue'!$E$3</c:f>
              <c:numCache>
                <c:formatCode>#\ ##0\ "€"</c:formatCode>
                <c:ptCount val="1"/>
                <c:pt idx="0">
                  <c:v>74175</c:v>
                </c:pt>
              </c:numCache>
            </c:numRef>
          </c:val>
          <c:extLst>
            <c:ext xmlns:c16="http://schemas.microsoft.com/office/drawing/2014/chart" uri="{C3380CC4-5D6E-409C-BE32-E72D297353CC}">
              <c16:uniqueId val="{00000003-8EB5-4730-B8A8-028E91A4E399}"/>
            </c:ext>
          </c:extLst>
        </c:ser>
        <c:dLbls>
          <c:dLblPos val="outEnd"/>
          <c:showLegendKey val="0"/>
          <c:showVal val="1"/>
          <c:showCatName val="0"/>
          <c:showSerName val="0"/>
          <c:showPercent val="0"/>
          <c:showBubbleSize val="0"/>
        </c:dLbls>
        <c:gapWidth val="188"/>
        <c:axId val="434562312"/>
        <c:axId val="434559032"/>
      </c:barChart>
      <c:catAx>
        <c:axId val="434562312"/>
        <c:scaling>
          <c:orientation val="minMax"/>
        </c:scaling>
        <c:delete val="1"/>
        <c:axPos val="b"/>
        <c:numFmt formatCode="General" sourceLinked="1"/>
        <c:majorTickMark val="none"/>
        <c:minorTickMark val="none"/>
        <c:tickLblPos val="nextTo"/>
        <c:crossAx val="434559032"/>
        <c:crosses val="autoZero"/>
        <c:auto val="1"/>
        <c:lblAlgn val="ctr"/>
        <c:lblOffset val="100"/>
        <c:noMultiLvlLbl val="0"/>
      </c:catAx>
      <c:valAx>
        <c:axId val="434559032"/>
        <c:scaling>
          <c:orientation val="minMax"/>
        </c:scaling>
        <c:delete val="1"/>
        <c:axPos val="l"/>
        <c:numFmt formatCode="#\ ##0\ &quot;€&quot;" sourceLinked="1"/>
        <c:majorTickMark val="none"/>
        <c:minorTickMark val="none"/>
        <c:tickLblPos val="nextTo"/>
        <c:crossAx val="434562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[Tamplate1.xlsx]Product Sales vs Target!PivotTable6</c:name>
    <c:fmtId val="2"/>
  </c:pivotSource>
  <c:chart>
    <c:autoTitleDeleted val="0"/>
    <c:pivotFmts>
      <c:pivotFmt>
        <c:idx val="0"/>
        <c:spPr>
          <a:solidFill>
            <a:schemeClr val="bg1">
              <a:lumMod val="9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bg1">
              <a:lumMod val="9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bg1">
              <a:lumMod val="950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7"/>
        <c:spPr>
          <a:solidFill>
            <a:srgbClr val="C00000"/>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extLst>
            <c:ext xmlns:c15="http://schemas.microsoft.com/office/drawing/2012/chart" uri="{CE6537A1-D6FC-4f65-9D91-7224C49458BB}">
              <c15:layout/>
            </c:ext>
          </c:extLst>
        </c:dLbl>
      </c:pivotFmt>
      <c:pivotFmt>
        <c:idx val="8"/>
        <c:spPr>
          <a:solidFill>
            <a:schemeClr val="accent6"/>
          </a:solidFill>
          <a:ln>
            <a:noFill/>
          </a:ln>
          <a:effectLst/>
        </c:spPr>
        <c:marker>
          <c:symbol val="none"/>
        </c:marker>
      </c:pivotFmt>
    </c:pivotFmts>
    <c:plotArea>
      <c:layout/>
      <c:barChart>
        <c:barDir val="bar"/>
        <c:grouping val="clustered"/>
        <c:varyColors val="0"/>
        <c:ser>
          <c:idx val="0"/>
          <c:order val="0"/>
          <c:tx>
            <c:strRef>
              <c:f>'Product Sales vs Target'!$B$1</c:f>
              <c:strCache>
                <c:ptCount val="1"/>
                <c:pt idx="0">
                  <c:v>Sum of Target</c:v>
                </c:pt>
              </c:strCache>
            </c:strRef>
          </c:tx>
          <c:spPr>
            <a:solidFill>
              <a:schemeClr val="bg1">
                <a:lumMod val="9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Sales vs Target'!$A$2:$A$6</c:f>
              <c:strCache>
                <c:ptCount val="4"/>
                <c:pt idx="0">
                  <c:v>Product 1</c:v>
                </c:pt>
                <c:pt idx="1">
                  <c:v>Product 2</c:v>
                </c:pt>
                <c:pt idx="2">
                  <c:v>Product 3</c:v>
                </c:pt>
                <c:pt idx="3">
                  <c:v>Product 4</c:v>
                </c:pt>
              </c:strCache>
            </c:strRef>
          </c:cat>
          <c:val>
            <c:numRef>
              <c:f>'Product Sales vs Target'!$B$2:$B$6</c:f>
              <c:numCache>
                <c:formatCode>General</c:formatCode>
                <c:ptCount val="4"/>
                <c:pt idx="0">
                  <c:v>960</c:v>
                </c:pt>
                <c:pt idx="1">
                  <c:v>1140</c:v>
                </c:pt>
                <c:pt idx="2">
                  <c:v>600</c:v>
                </c:pt>
                <c:pt idx="3">
                  <c:v>960</c:v>
                </c:pt>
              </c:numCache>
            </c:numRef>
          </c:val>
          <c:extLst>
            <c:ext xmlns:c16="http://schemas.microsoft.com/office/drawing/2014/chart" uri="{C3380CC4-5D6E-409C-BE32-E72D297353CC}">
              <c16:uniqueId val="{00000000-D410-4577-AAA6-1AD4B135864F}"/>
            </c:ext>
          </c:extLst>
        </c:ser>
        <c:ser>
          <c:idx val="1"/>
          <c:order val="1"/>
          <c:tx>
            <c:strRef>
              <c:f>'Product Sales vs Target'!$C$1</c:f>
              <c:strCache>
                <c:ptCount val="1"/>
                <c:pt idx="0">
                  <c:v>Sum of Result</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'Product Sales vs Target'!$A$2:$A$6</c:f>
              <c:strCache>
                <c:ptCount val="4"/>
                <c:pt idx="0">
                  <c:v>Product 1</c:v>
                </c:pt>
                <c:pt idx="1">
                  <c:v>Product 2</c:v>
                </c:pt>
                <c:pt idx="2">
                  <c:v>Product 3</c:v>
                </c:pt>
                <c:pt idx="3">
                  <c:v>Product 4</c:v>
                </c:pt>
              </c:strCache>
            </c:strRef>
          </c:cat>
          <c:val>
            <c:numRef>
              <c:f>'Product Sales vs Target'!$C$2:$C$6</c:f>
              <c:numCache>
                <c:formatCode>General</c:formatCode>
                <c:ptCount val="4"/>
                <c:pt idx="0">
                  <c:v>931</c:v>
                </c:pt>
                <c:pt idx="1">
                  <c:v>1132</c:v>
                </c:pt>
                <c:pt idx="2">
                  <c:v>582</c:v>
                </c:pt>
                <c:pt idx="3">
                  <c:v>989</c:v>
                </c:pt>
              </c:numCache>
            </c:numRef>
          </c:val>
          <c:extLst>
            <c:ext xmlns:c16="http://schemas.microsoft.com/office/drawing/2014/chart" uri="{C3380CC4-5D6E-409C-BE32-E72D297353CC}">
              <c16:uniqueId val="{00000001-D410-4577-AAA6-1AD4B135864F}"/>
            </c:ext>
          </c:extLst>
        </c:ser>
        <c:ser>
          <c:idx val="2"/>
          <c:order val="2"/>
          <c:tx>
            <c:strRef>
              <c:f>'Product Sales vs Target'!$D$1</c:f>
              <c:strCache>
                <c:ptCount val="1"/>
                <c:pt idx="0">
                  <c:v>Sum of Over Target</c:v>
                </c:pt>
              </c:strCache>
            </c:strRef>
          </c:tx>
          <c:spPr>
            <a:solidFill>
              <a:schemeClr val="accent6"/>
            </a:solidFill>
            <a:ln>
              <a:noFill/>
            </a:ln>
            <a:effectLst/>
          </c:spPr>
          <c:invertIfNegative val="0"/>
          <c:cat>
            <c:strRef>
              <c:f>'Product Sales vs Target'!$A$2:$A$6</c:f>
              <c:strCache>
                <c:ptCount val="4"/>
                <c:pt idx="0">
                  <c:v>Product 1</c:v>
                </c:pt>
                <c:pt idx="1">
                  <c:v>Product 2</c:v>
                </c:pt>
                <c:pt idx="2">
                  <c:v>Product 3</c:v>
                </c:pt>
                <c:pt idx="3">
                  <c:v>Product 4</c:v>
                </c:pt>
              </c:strCache>
            </c:strRef>
          </c:cat>
          <c:val>
            <c:numRef>
              <c:f>'Product Sales vs Target'!$D$2:$D$6</c:f>
              <c:numCache>
                <c:formatCode>General</c:formatCode>
                <c:ptCount val="4"/>
                <c:pt idx="0">
                  <c:v>#N/A</c:v>
                </c:pt>
                <c:pt idx="1">
                  <c:v>#N/A</c:v>
                </c:pt>
                <c:pt idx="2">
                  <c:v>#N/A</c:v>
                </c:pt>
                <c:pt idx="3">
                  <c:v>989</c:v>
                </c:pt>
              </c:numCache>
            </c:numRef>
          </c:val>
          <c:extLst>
            <c:ext xmlns:c16="http://schemas.microsoft.com/office/drawing/2014/chart" uri="{C3380CC4-5D6E-409C-BE32-E72D297353CC}">
              <c16:uniqueId val="{00000002-D410-4577-AAA6-1AD4B135864F}"/>
            </c:ext>
          </c:extLst>
        </c:ser>
        <c:dLbls>
          <c:showLegendKey val="0"/>
          <c:showVal val="0"/>
          <c:showCatName val="0"/>
          <c:showSerName val="0"/>
          <c:showPercent val="0"/>
          <c:showBubbleSize val="0"/>
        </c:dLbls>
        <c:gapWidth val="219"/>
        <c:overlap val="100"/>
        <c:axId val="434563296"/>
        <c:axId val="434557064"/>
      </c:barChart>
      <c:catAx>
        <c:axId val="434563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557064"/>
        <c:crosses val="autoZero"/>
        <c:auto val="1"/>
        <c:lblAlgn val="ctr"/>
        <c:lblOffset val="100"/>
        <c:noMultiLvlLbl val="0"/>
      </c:catAx>
      <c:valAx>
        <c:axId val="434557064"/>
        <c:scaling>
          <c:orientation val="minMax"/>
        </c:scaling>
        <c:delete val="1"/>
        <c:axPos val="t"/>
        <c:numFmt formatCode="General" sourceLinked="1"/>
        <c:majorTickMark val="none"/>
        <c:minorTickMark val="none"/>
        <c:tickLblPos val="nextTo"/>
        <c:crossAx val="434563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21</xdr:col>
      <xdr:colOff>0</xdr:colOff>
      <xdr:row>7</xdr:row>
      <xdr:rowOff>0</xdr:rowOff>
    </xdr:to>
    <xdr:graphicFrame macro="">
      <xdr:nvGraphicFramePr>
        <xdr:cNvPr id="2" name="Chart 1">
          <a:extLst>
            <a:ext uri="{FF2B5EF4-FFF2-40B4-BE49-F238E27FC236}">
              <a16:creationId xmlns:a16="http://schemas.microsoft.com/office/drawing/2014/main" id="{0C1891C3-4655-4D6B-AC98-C8B6B9557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7</xdr:row>
      <xdr:rowOff>160020</xdr:rowOff>
    </xdr:from>
    <xdr:to>
      <xdr:col>21</xdr:col>
      <xdr:colOff>0</xdr:colOff>
      <xdr:row>16</xdr:row>
      <xdr:rowOff>0</xdr:rowOff>
    </xdr:to>
    <xdr:graphicFrame macro="">
      <xdr:nvGraphicFramePr>
        <xdr:cNvPr id="3" name="Chart 2">
          <a:extLst>
            <a:ext uri="{FF2B5EF4-FFF2-40B4-BE49-F238E27FC236}">
              <a16:creationId xmlns:a16="http://schemas.microsoft.com/office/drawing/2014/main" id="{8A721BE9-57E0-4D56-BE47-F96123EB6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160020</xdr:colOff>
      <xdr:row>18</xdr:row>
      <xdr:rowOff>0</xdr:rowOff>
    </xdr:from>
    <xdr:to>
      <xdr:col>21</xdr:col>
      <xdr:colOff>0</xdr:colOff>
      <xdr:row>31</xdr:row>
      <xdr:rowOff>0</xdr:rowOff>
    </xdr:to>
    <xdr:graphicFrame macro="">
      <xdr:nvGraphicFramePr>
        <xdr:cNvPr id="4" name="Chart 3">
          <a:extLst>
            <a:ext uri="{FF2B5EF4-FFF2-40B4-BE49-F238E27FC236}">
              <a16:creationId xmlns:a16="http://schemas.microsoft.com/office/drawing/2014/main" id="{C5C367B6-3E8C-4E91-9ADD-0E671293B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9</xdr:row>
      <xdr:rowOff>0</xdr:rowOff>
    </xdr:from>
    <xdr:to>
      <xdr:col>6</xdr:col>
      <xdr:colOff>0</xdr:colOff>
      <xdr:row>16</xdr:row>
      <xdr:rowOff>0</xdr:rowOff>
    </xdr:to>
    <xdr:graphicFrame macro="">
      <xdr:nvGraphicFramePr>
        <xdr:cNvPr id="5" name="Chart 4">
          <a:extLst>
            <a:ext uri="{FF2B5EF4-FFF2-40B4-BE49-F238E27FC236}">
              <a16:creationId xmlns:a16="http://schemas.microsoft.com/office/drawing/2014/main" id="{4492B20E-1DB2-4D2E-96B5-3E40836DA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18</xdr:row>
      <xdr:rowOff>0</xdr:rowOff>
    </xdr:from>
    <xdr:to>
      <xdr:col>10</xdr:col>
      <xdr:colOff>0</xdr:colOff>
      <xdr:row>31</xdr:row>
      <xdr:rowOff>0</xdr:rowOff>
    </xdr:to>
    <xdr:graphicFrame macro="">
      <xdr:nvGraphicFramePr>
        <xdr:cNvPr id="6" name="Chart 5">
          <a:extLst>
            <a:ext uri="{FF2B5EF4-FFF2-40B4-BE49-F238E27FC236}">
              <a16:creationId xmlns:a16="http://schemas.microsoft.com/office/drawing/2014/main" id="{53B36AEB-287E-4882-BB18-F3064A525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1</xdr:row>
      <xdr:rowOff>167640</xdr:rowOff>
    </xdr:from>
    <xdr:to>
      <xdr:col>25</xdr:col>
      <xdr:colOff>601980</xdr:colOff>
      <xdr:row>16</xdr:row>
      <xdr:rowOff>0</xdr:rowOff>
    </xdr:to>
    <xdr:graphicFrame macro="">
      <xdr:nvGraphicFramePr>
        <xdr:cNvPr id="7" name="Chart 6">
          <a:extLst>
            <a:ext uri="{FF2B5EF4-FFF2-40B4-BE49-F238E27FC236}">
              <a16:creationId xmlns:a16="http://schemas.microsoft.com/office/drawing/2014/main" id="{0B818085-D9B9-4440-8FD6-2040AF88F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3</xdr:row>
      <xdr:rowOff>0</xdr:rowOff>
    </xdr:from>
    <xdr:to>
      <xdr:col>6</xdr:col>
      <xdr:colOff>0</xdr:colOff>
      <xdr:row>7</xdr:row>
      <xdr:rowOff>0</xdr:rowOff>
    </xdr:to>
    <xdr:sp macro="" textlink="'Product Revenue'!$F$3">
      <xdr:nvSpPr>
        <xdr:cNvPr id="8" name="TextBox 7">
          <a:extLst>
            <a:ext uri="{FF2B5EF4-FFF2-40B4-BE49-F238E27FC236}">
              <a16:creationId xmlns:a16="http://schemas.microsoft.com/office/drawing/2014/main" id="{CB345491-A2EF-438F-A2DD-E9CA11993E32}"/>
            </a:ext>
          </a:extLst>
        </xdr:cNvPr>
        <xdr:cNvSpPr txBox="1"/>
      </xdr:nvSpPr>
      <xdr:spPr>
        <a:xfrm>
          <a:off x="1600200" y="411480"/>
          <a:ext cx="1219200" cy="731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CF26BAA-0DFD-4AA8-A280-8824CE49189B}" type="TxLink">
            <a:rPr lang="en-US" sz="2000" b="0" i="0" u="none" strike="noStrike">
              <a:solidFill>
                <a:schemeClr val="accent6"/>
              </a:solidFill>
              <a:latin typeface="Calibri"/>
              <a:cs typeface="Calibri"/>
            </a:rPr>
            <a:pPr algn="ctr"/>
            <a:t>513 265 €</a:t>
          </a:fld>
          <a:endParaRPr lang="en-US" sz="2000">
            <a:solidFill>
              <a:schemeClr val="accent6"/>
            </a:solidFill>
          </a:endParaRPr>
        </a:p>
      </xdr:txBody>
    </xdr:sp>
    <xdr:clientData/>
  </xdr:twoCellAnchor>
  <xdr:twoCellAnchor editAs="oneCell">
    <xdr:from>
      <xdr:col>1</xdr:col>
      <xdr:colOff>0</xdr:colOff>
      <xdr:row>17</xdr:row>
      <xdr:rowOff>1</xdr:rowOff>
    </xdr:from>
    <xdr:to>
      <xdr:col>2</xdr:col>
      <xdr:colOff>609600</xdr:colOff>
      <xdr:row>22</xdr:row>
      <xdr:rowOff>1</xdr:rowOff>
    </xdr:to>
    <mc:AlternateContent xmlns:mc="http://schemas.openxmlformats.org/markup-compatibility/2006" xmlns:a14="http://schemas.microsoft.com/office/drawing/2010/main">
      <mc:Choice Requires="a14">
        <xdr:graphicFrame macro="">
          <xdr:nvGraphicFramePr>
            <xdr:cNvPr id="9" name="Category">
              <a:extLst>
                <a:ext uri="{FF2B5EF4-FFF2-40B4-BE49-F238E27FC236}">
                  <a16:creationId xmlns:a16="http://schemas.microsoft.com/office/drawing/2014/main" id="{A2877996-ADFB-4C97-9F60-CCA439BB58F4}"/>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90500" y="3017521"/>
              <a:ext cx="1219200" cy="9601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23</xdr:row>
      <xdr:rowOff>0</xdr:rowOff>
    </xdr:from>
    <xdr:to>
      <xdr:col>2</xdr:col>
      <xdr:colOff>609600</xdr:colOff>
      <xdr:row>31</xdr:row>
      <xdr:rowOff>0</xdr:rowOff>
    </xdr:to>
    <mc:AlternateContent xmlns:mc="http://schemas.openxmlformats.org/markup-compatibility/2006" xmlns:a14="http://schemas.microsoft.com/office/drawing/2010/main">
      <mc:Choice Requires="a14">
        <xdr:graphicFrame macro="">
          <xdr:nvGraphicFramePr>
            <xdr:cNvPr id="10" name="Products">
              <a:extLst>
                <a:ext uri="{FF2B5EF4-FFF2-40B4-BE49-F238E27FC236}">
                  <a16:creationId xmlns:a16="http://schemas.microsoft.com/office/drawing/2014/main" id="{F2A16173-3C1A-4AB7-A1B2-74569DFE27B9}"/>
                </a:ext>
              </a:extLst>
            </xdr:cNvPr>
            <xdr:cNvGraphicFramePr/>
          </xdr:nvGraphicFramePr>
          <xdr:xfrm>
            <a:off x="0" y="0"/>
            <a:ext cx="0" cy="0"/>
          </xdr:xfrm>
          <a:graphic>
            <a:graphicData uri="http://schemas.microsoft.com/office/drawing/2010/slicer">
              <sle:slicer xmlns:sle="http://schemas.microsoft.com/office/drawing/2010/slicer" name="Products"/>
            </a:graphicData>
          </a:graphic>
        </xdr:graphicFrame>
      </mc:Choice>
      <mc:Fallback xmlns="">
        <xdr:sp macro="" textlink="">
          <xdr:nvSpPr>
            <xdr:cNvPr id="0" name=""/>
            <xdr:cNvSpPr>
              <a:spLocks noTextEdit="1"/>
            </xdr:cNvSpPr>
          </xdr:nvSpPr>
          <xdr:spPr>
            <a:xfrm>
              <a:off x="190500" y="4160520"/>
              <a:ext cx="1219200" cy="14630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3</xdr:row>
      <xdr:rowOff>0</xdr:rowOff>
    </xdr:from>
    <xdr:to>
      <xdr:col>3</xdr:col>
      <xdr:colOff>0</xdr:colOff>
      <xdr:row>16</xdr:row>
      <xdr:rowOff>0</xdr:rowOff>
    </xdr:to>
    <mc:AlternateContent xmlns:mc="http://schemas.openxmlformats.org/markup-compatibility/2006" xmlns:a14="http://schemas.microsoft.com/office/drawing/2010/main">
      <mc:Choice Requires="a14">
        <xdr:graphicFrame macro="">
          <xdr:nvGraphicFramePr>
            <xdr:cNvPr id="11" name="Months">
              <a:extLst>
                <a:ext uri="{FF2B5EF4-FFF2-40B4-BE49-F238E27FC236}">
                  <a16:creationId xmlns:a16="http://schemas.microsoft.com/office/drawing/2014/main" id="{B1D5A2F0-1216-427B-A621-6224D4B6BA96}"/>
                </a:ext>
              </a:extLst>
            </xdr:cNvPr>
            <xdr:cNvGraphicFramePr/>
          </xdr:nvGraphicFramePr>
          <xdr:xfrm>
            <a:off x="0" y="0"/>
            <a:ext cx="0" cy="0"/>
          </xdr:xfrm>
          <a:graphic>
            <a:graphicData uri="http://schemas.microsoft.com/office/drawing/2010/slicer">
              <sle:slicer xmlns:sle="http://schemas.microsoft.com/office/drawing/2010/slicer" name="Months"/>
            </a:graphicData>
          </a:graphic>
        </xdr:graphicFrame>
      </mc:Choice>
      <mc:Fallback xmlns="">
        <xdr:sp macro="" textlink="">
          <xdr:nvSpPr>
            <xdr:cNvPr id="0" name=""/>
            <xdr:cNvSpPr>
              <a:spLocks noTextEdit="1"/>
            </xdr:cNvSpPr>
          </xdr:nvSpPr>
          <xdr:spPr>
            <a:xfrm>
              <a:off x="190500" y="678180"/>
              <a:ext cx="1257300" cy="24231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ordan Kyulanov" refreshedDate="43569.671405555557" createdVersion="6" refreshedVersion="6" minRefreshableVersion="3" recordCount="48">
  <cacheSource type="worksheet">
    <worksheetSource name="Table1"/>
  </cacheSource>
  <cacheFields count="9">
    <cacheField name="Month" numFmtId="14">
      <sharedItems containsSemiMixedTypes="0" containsNonDate="0" containsDate="1" containsString="0" minDate="2018-01-01T00:00:00" maxDate="2018-12-02T00:00:00" count="12">
        <d v="2018-01-01T00:00:00"/>
        <d v="2018-02-01T00:00:00"/>
        <d v="2018-03-01T00:00:00"/>
        <d v="2018-04-01T00:00:00"/>
        <d v="2018-05-01T00:00:00"/>
        <d v="2018-06-01T00:00:00"/>
        <d v="2018-07-01T00:00:00"/>
        <d v="2018-08-01T00:00:00"/>
        <d v="2018-09-01T00:00:00"/>
        <d v="2018-10-01T00:00:00"/>
        <d v="2018-11-01T00:00:00"/>
        <d v="2018-12-01T00:00:00"/>
      </sharedItems>
      <fieldGroup par="7" base="0">
        <rangePr groupBy="days" startDate="2018-01-01T00:00:00" endDate="2018-12-02T00:00:00"/>
        <groupItems count="368">
          <s v="&lt;1/1/2018"/>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2/2018"/>
        </groupItems>
      </fieldGroup>
    </cacheField>
    <cacheField name="Category" numFmtId="0">
      <sharedItems count="2">
        <s v="Category 1"/>
        <s v="Category 2"/>
      </sharedItems>
    </cacheField>
    <cacheField name="Products" numFmtId="0">
      <sharedItems count="4">
        <s v="Product 1"/>
        <s v="Product 2"/>
        <s v="Product 3"/>
        <s v="Product 4"/>
      </sharedItems>
    </cacheField>
    <cacheField name="Target" numFmtId="0">
      <sharedItems containsSemiMixedTypes="0" containsString="0" containsNumber="1" containsInteger="1" minValue="50" maxValue="95"/>
    </cacheField>
    <cacheField name="Result" numFmtId="0">
      <sharedItems containsSemiMixedTypes="0" containsString="0" containsNumber="1" containsInteger="1" minValue="33" maxValue="109"/>
    </cacheField>
    <cacheField name="Price" numFmtId="165">
      <sharedItems containsSemiMixedTypes="0" containsString="0" containsNumber="1" containsInteger="1" minValue="75" maxValue="320"/>
    </cacheField>
    <cacheField name="Revenue" numFmtId="165">
      <sharedItems containsSemiMixedTypes="0" containsString="0" containsNumber="1" containsInteger="1" minValue="4650" maxValue="20800"/>
    </cacheField>
    <cacheField name="Months" numFmtId="0" databaseField="0">
      <fieldGroup base="0">
        <rangePr groupBy="months" startDate="2018-01-01T00:00:00" endDate="2018-12-02T00:00:00"/>
        <groupItems count="14">
          <s v="&lt;1/1/2018"/>
          <s v="Jan"/>
          <s v="Feb"/>
          <s v="Mar"/>
          <s v="Apr"/>
          <s v="May"/>
          <s v="Jun"/>
          <s v="Jul"/>
          <s v="Aug"/>
          <s v="Sep"/>
          <s v="Oct"/>
          <s v="Nov"/>
          <s v="Dec"/>
          <s v="&gt;12/2/2018"/>
        </groupItems>
      </fieldGroup>
    </cacheField>
    <cacheField name="Over Target" numFmtId="0" formula="IF(Result&gt;Target,Result,&quot;&quot;)" databaseField="0"/>
  </cacheFields>
  <extLst>
    <ext xmlns:x14="http://schemas.microsoft.com/office/spreadsheetml/2009/9/main" uri="{725AE2AE-9491-48be-B2B4-4EB974FC3084}">
      <x14:pivotCacheDefinition pivotCacheId="435131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x v="0"/>
    <n v="80"/>
    <n v="69"/>
    <n v="150"/>
    <n v="10350"/>
  </r>
  <r>
    <x v="0"/>
    <x v="0"/>
    <x v="1"/>
    <n v="95"/>
    <n v="88"/>
    <n v="100"/>
    <n v="8800"/>
  </r>
  <r>
    <x v="0"/>
    <x v="1"/>
    <x v="2"/>
    <n v="50"/>
    <n v="49"/>
    <n v="320"/>
    <n v="15680"/>
  </r>
  <r>
    <x v="0"/>
    <x v="1"/>
    <x v="3"/>
    <n v="80"/>
    <n v="80"/>
    <n v="75"/>
    <n v="6000"/>
  </r>
  <r>
    <x v="1"/>
    <x v="0"/>
    <x v="0"/>
    <n v="80"/>
    <n v="63"/>
    <n v="150"/>
    <n v="9450"/>
  </r>
  <r>
    <x v="1"/>
    <x v="0"/>
    <x v="1"/>
    <n v="95"/>
    <n v="103"/>
    <n v="100"/>
    <n v="10300"/>
  </r>
  <r>
    <x v="1"/>
    <x v="1"/>
    <x v="2"/>
    <n v="50"/>
    <n v="63"/>
    <n v="320"/>
    <n v="20160"/>
  </r>
  <r>
    <x v="1"/>
    <x v="1"/>
    <x v="3"/>
    <n v="80"/>
    <n v="93"/>
    <n v="75"/>
    <n v="6975"/>
  </r>
  <r>
    <x v="2"/>
    <x v="0"/>
    <x v="0"/>
    <n v="80"/>
    <n v="66"/>
    <n v="150"/>
    <n v="9900"/>
  </r>
  <r>
    <x v="2"/>
    <x v="0"/>
    <x v="1"/>
    <n v="95"/>
    <n v="104"/>
    <n v="100"/>
    <n v="10400"/>
  </r>
  <r>
    <x v="2"/>
    <x v="1"/>
    <x v="2"/>
    <n v="50"/>
    <n v="57"/>
    <n v="320"/>
    <n v="18240"/>
  </r>
  <r>
    <x v="2"/>
    <x v="1"/>
    <x v="3"/>
    <n v="80"/>
    <n v="79"/>
    <n v="75"/>
    <n v="5925"/>
  </r>
  <r>
    <x v="3"/>
    <x v="0"/>
    <x v="0"/>
    <n v="80"/>
    <n v="79"/>
    <n v="150"/>
    <n v="11850"/>
  </r>
  <r>
    <x v="3"/>
    <x v="0"/>
    <x v="1"/>
    <n v="95"/>
    <n v="87"/>
    <n v="100"/>
    <n v="8700"/>
  </r>
  <r>
    <x v="3"/>
    <x v="1"/>
    <x v="2"/>
    <n v="50"/>
    <n v="36"/>
    <n v="320"/>
    <n v="11520"/>
  </r>
  <r>
    <x v="3"/>
    <x v="1"/>
    <x v="3"/>
    <n v="80"/>
    <n v="98"/>
    <n v="75"/>
    <n v="7350"/>
  </r>
  <r>
    <x v="4"/>
    <x v="0"/>
    <x v="0"/>
    <n v="80"/>
    <n v="82"/>
    <n v="150"/>
    <n v="12300"/>
  </r>
  <r>
    <x v="4"/>
    <x v="0"/>
    <x v="1"/>
    <n v="95"/>
    <n v="97"/>
    <n v="100"/>
    <n v="9700"/>
  </r>
  <r>
    <x v="4"/>
    <x v="1"/>
    <x v="2"/>
    <n v="50"/>
    <n v="33"/>
    <n v="320"/>
    <n v="10560"/>
  </r>
  <r>
    <x v="4"/>
    <x v="1"/>
    <x v="3"/>
    <n v="80"/>
    <n v="65"/>
    <n v="75"/>
    <n v="4875"/>
  </r>
  <r>
    <x v="5"/>
    <x v="0"/>
    <x v="0"/>
    <n v="80"/>
    <n v="79"/>
    <n v="150"/>
    <n v="11850"/>
  </r>
  <r>
    <x v="5"/>
    <x v="0"/>
    <x v="1"/>
    <n v="95"/>
    <n v="84"/>
    <n v="100"/>
    <n v="8400"/>
  </r>
  <r>
    <x v="5"/>
    <x v="1"/>
    <x v="2"/>
    <n v="50"/>
    <n v="41"/>
    <n v="320"/>
    <n v="13120"/>
  </r>
  <r>
    <x v="5"/>
    <x v="1"/>
    <x v="3"/>
    <n v="80"/>
    <n v="98"/>
    <n v="75"/>
    <n v="7350"/>
  </r>
  <r>
    <x v="6"/>
    <x v="0"/>
    <x v="0"/>
    <n v="80"/>
    <n v="88"/>
    <n v="150"/>
    <n v="13200"/>
  </r>
  <r>
    <x v="6"/>
    <x v="0"/>
    <x v="1"/>
    <n v="95"/>
    <n v="92"/>
    <n v="100"/>
    <n v="9200"/>
  </r>
  <r>
    <x v="6"/>
    <x v="1"/>
    <x v="2"/>
    <n v="50"/>
    <n v="43"/>
    <n v="320"/>
    <n v="13760"/>
  </r>
  <r>
    <x v="6"/>
    <x v="1"/>
    <x v="3"/>
    <n v="80"/>
    <n v="82"/>
    <n v="75"/>
    <n v="6150"/>
  </r>
  <r>
    <x v="7"/>
    <x v="0"/>
    <x v="0"/>
    <n v="80"/>
    <n v="87"/>
    <n v="150"/>
    <n v="13050"/>
  </r>
  <r>
    <x v="7"/>
    <x v="0"/>
    <x v="1"/>
    <n v="95"/>
    <n v="80"/>
    <n v="100"/>
    <n v="8000"/>
  </r>
  <r>
    <x v="7"/>
    <x v="1"/>
    <x v="2"/>
    <n v="50"/>
    <n v="44"/>
    <n v="320"/>
    <n v="14080"/>
  </r>
  <r>
    <x v="7"/>
    <x v="1"/>
    <x v="3"/>
    <n v="80"/>
    <n v="81"/>
    <n v="75"/>
    <n v="6075"/>
  </r>
  <r>
    <x v="8"/>
    <x v="0"/>
    <x v="0"/>
    <n v="80"/>
    <n v="68"/>
    <n v="150"/>
    <n v="10200"/>
  </r>
  <r>
    <x v="8"/>
    <x v="0"/>
    <x v="1"/>
    <n v="95"/>
    <n v="108"/>
    <n v="100"/>
    <n v="10800"/>
  </r>
  <r>
    <x v="8"/>
    <x v="1"/>
    <x v="2"/>
    <n v="50"/>
    <n v="65"/>
    <n v="320"/>
    <n v="20800"/>
  </r>
  <r>
    <x v="8"/>
    <x v="1"/>
    <x v="3"/>
    <n v="80"/>
    <n v="98"/>
    <n v="75"/>
    <n v="7350"/>
  </r>
  <r>
    <x v="9"/>
    <x v="0"/>
    <x v="0"/>
    <n v="80"/>
    <n v="83"/>
    <n v="150"/>
    <n v="12450"/>
  </r>
  <r>
    <x v="9"/>
    <x v="0"/>
    <x v="1"/>
    <n v="95"/>
    <n v="94"/>
    <n v="100"/>
    <n v="9400"/>
  </r>
  <r>
    <x v="9"/>
    <x v="1"/>
    <x v="2"/>
    <n v="50"/>
    <n v="53"/>
    <n v="320"/>
    <n v="16960"/>
  </r>
  <r>
    <x v="9"/>
    <x v="1"/>
    <x v="3"/>
    <n v="80"/>
    <n v="86"/>
    <n v="75"/>
    <n v="6450"/>
  </r>
  <r>
    <x v="10"/>
    <x v="0"/>
    <x v="0"/>
    <n v="80"/>
    <n v="85"/>
    <n v="150"/>
    <n v="12750"/>
  </r>
  <r>
    <x v="10"/>
    <x v="0"/>
    <x v="1"/>
    <n v="95"/>
    <n v="86"/>
    <n v="100"/>
    <n v="8600"/>
  </r>
  <r>
    <x v="10"/>
    <x v="1"/>
    <x v="2"/>
    <n v="50"/>
    <n v="36"/>
    <n v="320"/>
    <n v="11520"/>
  </r>
  <r>
    <x v="10"/>
    <x v="1"/>
    <x v="3"/>
    <n v="80"/>
    <n v="62"/>
    <n v="75"/>
    <n v="4650"/>
  </r>
  <r>
    <x v="11"/>
    <x v="0"/>
    <x v="0"/>
    <n v="80"/>
    <n v="82"/>
    <n v="150"/>
    <n v="12300"/>
  </r>
  <r>
    <x v="11"/>
    <x v="0"/>
    <x v="1"/>
    <n v="95"/>
    <n v="109"/>
    <n v="100"/>
    <n v="10900"/>
  </r>
  <r>
    <x v="11"/>
    <x v="1"/>
    <x v="2"/>
    <n v="50"/>
    <n v="62"/>
    <n v="320"/>
    <n v="19840"/>
  </r>
  <r>
    <x v="11"/>
    <x v="1"/>
    <x v="3"/>
    <n v="80"/>
    <n v="67"/>
    <n v="75"/>
    <n v="5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grandTotalCaption="Summa" updatedVersion="6" minRefreshableVersion="3" useAutoFormatting="1" itemPrintTitles="1" createdVersion="6" indent="0" outline="1" outlineData="1" multipleFieldFilters="0" chartFormat="3" rowHeaderCaption="Mēnesis">
  <location ref="W19:X32" firstHeaderRow="1" firstDataRow="1" firstDataCol="1"/>
  <pivotFields count="9">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pivotField numFmtId="165" showAll="0"/>
    <pivotField dataField="1" numFmtId="165" showAll="0"/>
    <pivotField axis="axisRow"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s>
  <rowFields count="1">
    <field x="7"/>
  </rowFields>
  <rowItems count="13">
    <i>
      <x v="1"/>
    </i>
    <i>
      <x v="2"/>
    </i>
    <i>
      <x v="3"/>
    </i>
    <i>
      <x v="4"/>
    </i>
    <i>
      <x v="5"/>
    </i>
    <i>
      <x v="6"/>
    </i>
    <i>
      <x v="7"/>
    </i>
    <i>
      <x v="8"/>
    </i>
    <i>
      <x v="9"/>
    </i>
    <i>
      <x v="10"/>
    </i>
    <i>
      <x v="11"/>
    </i>
    <i>
      <x v="12"/>
    </i>
    <i t="grand">
      <x/>
    </i>
  </rowItems>
  <colItems count="1">
    <i/>
  </colItems>
  <dataFields count="1">
    <dataField name="Ieņēmumi" fld="6" baseField="7" baseItem="1" numFmtId="167"/>
  </dataFields>
  <formats count="34">
    <format dxfId="40">
      <pivotArea outline="0" collapsedLevelsAreSubtotals="1" fieldPosition="0"/>
    </format>
    <format dxfId="39">
      <pivotArea outline="0" fieldPosition="0">
        <references count="1">
          <reference field="4294967294" count="1">
            <x v="0"/>
          </reference>
        </references>
      </pivotArea>
    </format>
    <format dxfId="38">
      <pivotArea field="7" type="button" dataOnly="0" labelOnly="1" outline="0" axis="axisRow" fieldPosition="0"/>
    </format>
    <format dxfId="37">
      <pivotArea dataOnly="0" labelOnly="1" outline="0" axis="axisValues" fieldPosition="0"/>
    </format>
    <format dxfId="36">
      <pivotArea dataOnly="0" labelOnly="1" outline="0" axis="axisValues" fieldPosition="0"/>
    </format>
    <format dxfId="35">
      <pivotArea grandRow="1" outline="0" collapsedLevelsAreSubtotals="1" fieldPosition="0"/>
    </format>
    <format dxfId="34">
      <pivotArea dataOnly="0" labelOnly="1" grandRow="1" outline="0" fieldPosition="0"/>
    </format>
    <format dxfId="33">
      <pivotArea field="7" type="button" dataOnly="0" labelOnly="1" outline="0" axis="axisRow" fieldPosition="0"/>
    </format>
    <format dxfId="32">
      <pivotArea dataOnly="0" labelOnly="1" outline="0" axis="axisValues" fieldPosition="0"/>
    </format>
    <format dxfId="31">
      <pivotArea dataOnly="0" labelOnly="1" outline="0" axis="axisValues" fieldPosition="0"/>
    </format>
    <format dxfId="30">
      <pivotArea grandRow="1" outline="0" collapsedLevelsAreSubtotals="1" fieldPosition="0"/>
    </format>
    <format dxfId="29">
      <pivotArea dataOnly="0" labelOnly="1" grandRow="1" outline="0" fieldPosition="0"/>
    </format>
    <format dxfId="28">
      <pivotArea grandRow="1" outline="0" collapsedLevelsAreSubtotals="1" fieldPosition="0"/>
    </format>
    <format dxfId="27">
      <pivotArea dataOnly="0" labelOnly="1" grandRow="1" outline="0" fieldPosition="0"/>
    </format>
    <format dxfId="26">
      <pivotArea field="7" type="button" dataOnly="0" labelOnly="1" outline="0" axis="axisRow" fieldPosition="0"/>
    </format>
    <format dxfId="25">
      <pivotArea dataOnly="0" labelOnly="1" outline="0" axis="axisValues" fieldPosition="0"/>
    </format>
    <format dxfId="24">
      <pivotArea dataOnly="0" labelOnly="1" outline="0" axis="axisValues" fieldPosition="0"/>
    </format>
    <format dxfId="23">
      <pivotArea grandRow="1" outline="0" collapsedLevelsAreSubtotals="1" fieldPosition="0"/>
    </format>
    <format dxfId="22">
      <pivotArea dataOnly="0" labelOnly="1" grandRow="1" outline="0" fieldPosition="0"/>
    </format>
    <format dxfId="21">
      <pivotArea field="7" type="button" dataOnly="0" labelOnly="1" outline="0" axis="axisRow" fieldPosition="0"/>
    </format>
    <format dxfId="20">
      <pivotArea dataOnly="0" labelOnly="1" outline="0" axis="axisValues" fieldPosition="0"/>
    </format>
    <format dxfId="19">
      <pivotArea dataOnly="0" labelOnly="1" outline="0" axis="axisValues" fieldPosition="0"/>
    </format>
    <format dxfId="18">
      <pivotArea grandRow="1" outline="0" collapsedLevelsAreSubtotals="1" fieldPosition="0"/>
    </format>
    <format dxfId="17">
      <pivotArea dataOnly="0" labelOnly="1" grandRow="1" outline="0" fieldPosition="0"/>
    </format>
    <format dxfId="16">
      <pivotArea field="7" type="button" dataOnly="0" labelOnly="1" outline="0" axis="axisRow" fieldPosition="0"/>
    </format>
    <format dxfId="15">
      <pivotArea dataOnly="0" labelOnly="1" outline="0" axis="axisValues" fieldPosition="0"/>
    </format>
    <format dxfId="14">
      <pivotArea dataOnly="0" labelOnly="1" outline="0" axis="axisValues" fieldPosition="0"/>
    </format>
    <format dxfId="13">
      <pivotArea grandRow="1" outline="0" collapsedLevelsAreSubtotals="1" fieldPosition="0"/>
    </format>
    <format dxfId="12">
      <pivotArea dataOnly="0" labelOnly="1" grandRow="1" outline="0" fieldPosition="0"/>
    </format>
    <format dxfId="11">
      <pivotArea field="7" type="button" dataOnly="0" labelOnly="1" outline="0" axis="axisRow" fieldPosition="0"/>
    </format>
    <format dxfId="10">
      <pivotArea dataOnly="0" labelOnly="1" outline="0" axis="axisValues" fieldPosition="0"/>
    </format>
    <format dxfId="9">
      <pivotArea dataOnly="0" labelOnly="1" outline="0" axis="axisValues" fieldPosition="0"/>
    </format>
    <format dxfId="8">
      <pivotArea dataOnly="0" labelOnly="1" grandRow="1" outline="0" fieldPosition="0"/>
    </format>
    <format dxfId="7">
      <pivotArea dataOnly="0" labelOnly="1" grandRow="1" outline="0" fieldPosition="0"/>
    </format>
  </format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B14" firstHeaderRow="1" firstDataRow="1" firstDataCol="1"/>
  <pivotFields count="9">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pivotField numFmtId="165" showAll="0"/>
    <pivotField dataField="1" numFmtId="165" showAll="0"/>
    <pivotField axis="axisRow"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s>
  <rowFields count="1">
    <field x="7"/>
  </rowFields>
  <rowItems count="13">
    <i>
      <x v="1"/>
    </i>
    <i>
      <x v="2"/>
    </i>
    <i>
      <x v="3"/>
    </i>
    <i>
      <x v="4"/>
    </i>
    <i>
      <x v="5"/>
    </i>
    <i>
      <x v="6"/>
    </i>
    <i>
      <x v="7"/>
    </i>
    <i>
      <x v="8"/>
    </i>
    <i>
      <x v="9"/>
    </i>
    <i>
      <x v="10"/>
    </i>
    <i>
      <x v="11"/>
    </i>
    <i>
      <x v="12"/>
    </i>
    <i t="grand">
      <x/>
    </i>
  </rowItems>
  <colItems count="1">
    <i/>
  </colItems>
  <dataFields count="1">
    <dataField name="Sum of Revenue" fld="6" baseField="7" baseItem="1" numFmtId="167"/>
  </dataFields>
  <formats count="2">
    <format dxfId="6">
      <pivotArea outline="0" collapsedLevelsAreSubtotals="1" fieldPosition="0"/>
    </format>
    <format dxfId="5">
      <pivotArea outline="0" fieldPosition="0">
        <references count="1">
          <reference field="4294967294" count="1">
            <x v="0"/>
          </reference>
        </references>
      </pivotArea>
    </format>
  </format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C14" firstHeaderRow="0" firstDataRow="1" firstDataCol="1"/>
  <pivotFields count="9">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3">
        <item x="0"/>
        <item x="1"/>
        <item t="default"/>
      </items>
    </pivotField>
    <pivotField showAll="0">
      <items count="5">
        <item x="0"/>
        <item x="1"/>
        <item x="2"/>
        <item x="3"/>
        <item t="default"/>
      </items>
    </pivotField>
    <pivotField dataField="1" showAll="0"/>
    <pivotField dataField="1" showAll="0"/>
    <pivotField numFmtId="165" showAll="0"/>
    <pivotField numFmtId="165" showAll="0"/>
    <pivotField axis="axisRow" showAll="0" defaultSubtotal="0">
      <items count="14">
        <item sd="0" x="0"/>
        <item sd="0" x="1"/>
        <item sd="0" x="2"/>
        <item sd="0" x="3"/>
        <item sd="0" x="4"/>
        <item sd="0" x="5"/>
        <item sd="0" x="6"/>
        <item sd="0" x="7"/>
        <item sd="0" x="8"/>
        <item sd="0" x="9"/>
        <item sd="0" x="10"/>
        <item sd="0" x="11"/>
        <item sd="0" x="12"/>
        <item sd="0" x="13"/>
      </items>
    </pivotField>
    <pivotField dragToRow="0" dragToCol="0" dragToPage="0" showAll="0" defaultSubtotal="0"/>
  </pivotFields>
  <rowFields count="1">
    <field x="7"/>
  </rowFields>
  <rowItems count="13">
    <i>
      <x v="1"/>
    </i>
    <i>
      <x v="2"/>
    </i>
    <i>
      <x v="3"/>
    </i>
    <i>
      <x v="4"/>
    </i>
    <i>
      <x v="5"/>
    </i>
    <i>
      <x v="6"/>
    </i>
    <i>
      <x v="7"/>
    </i>
    <i>
      <x v="8"/>
    </i>
    <i>
      <x v="9"/>
    </i>
    <i>
      <x v="10"/>
    </i>
    <i>
      <x v="11"/>
    </i>
    <i>
      <x v="12"/>
    </i>
    <i t="grand">
      <x/>
    </i>
  </rowItems>
  <colFields count="1">
    <field x="-2"/>
  </colFields>
  <colItems count="2">
    <i>
      <x/>
    </i>
    <i i="1">
      <x v="1"/>
    </i>
  </colItems>
  <dataFields count="2">
    <dataField name="Sum of Target" fld="3" baseField="0" baseItem="0"/>
    <dataField name="Sum of Result" fld="4" baseField="0" baseItem="0"/>
  </dataFields>
  <chartFormats count="2">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F15" firstHeaderRow="1" firstDataRow="2" firstDataCol="1"/>
  <pivotFields count="9">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3">
        <item x="0"/>
        <item x="1"/>
        <item t="default"/>
      </items>
    </pivotField>
    <pivotField axis="axisCol" showAll="0">
      <items count="5">
        <item x="0"/>
        <item x="1"/>
        <item x="2"/>
        <item x="3"/>
        <item t="default"/>
      </items>
    </pivotField>
    <pivotField showAll="0"/>
    <pivotField dataField="1" showAll="0"/>
    <pivotField numFmtId="165" showAll="0"/>
    <pivotField numFmtId="165" showAll="0"/>
    <pivotField axis="axisRow" showAll="0" defaultSubtotal="0">
      <items count="14">
        <item sd="0" x="0"/>
        <item sd="0" x="1"/>
        <item sd="0" x="2"/>
        <item sd="0" x="3"/>
        <item sd="0" x="4"/>
        <item sd="0" x="5"/>
        <item sd="0" x="6"/>
        <item sd="0" x="7"/>
        <item sd="0" x="8"/>
        <item sd="0" x="9"/>
        <item sd="0" x="10"/>
        <item sd="0" x="11"/>
        <item sd="0" x="12"/>
        <item sd="0" x="13"/>
      </items>
    </pivotField>
    <pivotField dragToRow="0" dragToCol="0" dragToPage="0" showAll="0" defaultSubtotal="0"/>
  </pivotFields>
  <rowFields count="1">
    <field x="7"/>
  </rowFields>
  <rowItems count="13">
    <i>
      <x v="1"/>
    </i>
    <i>
      <x v="2"/>
    </i>
    <i>
      <x v="3"/>
    </i>
    <i>
      <x v="4"/>
    </i>
    <i>
      <x v="5"/>
    </i>
    <i>
      <x v="6"/>
    </i>
    <i>
      <x v="7"/>
    </i>
    <i>
      <x v="8"/>
    </i>
    <i>
      <x v="9"/>
    </i>
    <i>
      <x v="10"/>
    </i>
    <i>
      <x v="11"/>
    </i>
    <i>
      <x v="12"/>
    </i>
    <i t="grand">
      <x/>
    </i>
  </rowItems>
  <colFields count="1">
    <field x="2"/>
  </colFields>
  <colItems count="5">
    <i>
      <x/>
    </i>
    <i>
      <x v="1"/>
    </i>
    <i>
      <x v="2"/>
    </i>
    <i>
      <x v="3"/>
    </i>
    <i t="grand">
      <x/>
    </i>
  </colItems>
  <dataFields count="1">
    <dataField name="Sum of Result" fld="4" baseField="0" baseItem="0"/>
  </dataFields>
  <chartFormats count="4">
    <chartFormat chart="2" format="12" series="1">
      <pivotArea type="data" outline="0" fieldPosition="0">
        <references count="2">
          <reference field="4294967294" count="1" selected="0">
            <x v="0"/>
          </reference>
          <reference field="2" count="1" selected="0">
            <x v="0"/>
          </reference>
        </references>
      </pivotArea>
    </chartFormat>
    <chartFormat chart="2" format="13" series="1">
      <pivotArea type="data" outline="0" fieldPosition="0">
        <references count="2">
          <reference field="4294967294" count="1" selected="0">
            <x v="0"/>
          </reference>
          <reference field="2" count="1" selected="0">
            <x v="1"/>
          </reference>
        </references>
      </pivotArea>
    </chartFormat>
    <chartFormat chart="2" format="14" series="1">
      <pivotArea type="data" outline="0" fieldPosition="0">
        <references count="2">
          <reference field="4294967294" count="1" selected="0">
            <x v="0"/>
          </reference>
          <reference field="2" count="1" selected="0">
            <x v="2"/>
          </reference>
        </references>
      </pivotArea>
    </chartFormat>
    <chartFormat chart="2" format="15"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C2" firstHeaderRow="0" firstDataRow="1" firstDataCol="0"/>
  <pivotFields count="9">
    <pivotField numFmtId="14" showAll="0"/>
    <pivotField showAll="0">
      <items count="3">
        <item x="0"/>
        <item x="1"/>
        <item t="default"/>
      </items>
    </pivotField>
    <pivotField showAll="0">
      <items count="5">
        <item x="0"/>
        <item x="1"/>
        <item x="2"/>
        <item x="3"/>
        <item t="default"/>
      </items>
    </pivotField>
    <pivotField dataField="1" showAll="0"/>
    <pivotField dataField="1" showAll="0"/>
    <pivotField numFmtId="165" showAll="0"/>
    <pivotField numFmtId="165" showAll="0"/>
    <pivotField showAll="0" defaultSubtotal="0">
      <items count="14">
        <item x="0"/>
        <item x="1"/>
        <item x="2"/>
        <item x="3"/>
        <item x="4"/>
        <item x="5"/>
        <item x="6"/>
        <item x="7"/>
        <item x="8"/>
        <item x="9"/>
        <item x="10"/>
        <item x="11"/>
        <item x="12"/>
        <item x="13"/>
      </items>
    </pivotField>
    <pivotField dataField="1" dragToRow="0" dragToCol="0" dragToPage="0" showAll="0" defaultSubtotal="0"/>
  </pivotFields>
  <rowItems count="1">
    <i/>
  </rowItems>
  <colFields count="1">
    <field x="-2"/>
  </colFields>
  <colItems count="3">
    <i>
      <x/>
    </i>
    <i i="1">
      <x v="1"/>
    </i>
    <i i="2">
      <x v="2"/>
    </i>
  </colItems>
  <dataFields count="3">
    <dataField name="Sum of Target" fld="3" baseField="0" baseItem="0"/>
    <dataField name="Sum of Result" fld="4" baseField="0" baseItem="0"/>
    <dataField name="Sum of Over Target" fld="8" baseField="0" baseItem="0"/>
  </dataFields>
  <chartFormats count="6">
    <chartFormat chart="2" format="6" series="1">
      <pivotArea type="data" outline="0" fieldPosition="0">
        <references count="1">
          <reference field="4294967294" count="1" selected="0">
            <x v="1"/>
          </reference>
        </references>
      </pivotArea>
    </chartFormat>
    <chartFormat chart="2" format="7" series="1">
      <pivotArea type="data" outline="0" fieldPosition="0">
        <references count="1">
          <reference field="4294967294" count="1" selected="0">
            <x v="2"/>
          </reference>
        </references>
      </pivotArea>
    </chartFormat>
    <chartFormat chart="2" format="8" series="1">
      <pivotArea type="data" outline="0" fieldPosition="0">
        <references count="1">
          <reference field="4294967294" count="1" selected="0">
            <x v="0"/>
          </reference>
        </references>
      </pivotArea>
    </chartFormat>
    <chartFormat chart="2" format="9">
      <pivotArea type="data" outline="0" fieldPosition="0">
        <references count="1">
          <reference field="4294967294" count="1" selected="0">
            <x v="0"/>
          </reference>
        </references>
      </pivotArea>
    </chartFormat>
    <chartFormat chart="2" format="10">
      <pivotArea type="data" outline="0" fieldPosition="0">
        <references count="1">
          <reference field="4294967294" count="1" selected="0">
            <x v="1"/>
          </reference>
        </references>
      </pivotArea>
    </chartFormat>
    <chartFormat chart="2" format="1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F3" firstHeaderRow="1" firstDataRow="2" firstDataCol="1"/>
  <pivotFields count="9">
    <pivotField numFmtId="14" showAll="0"/>
    <pivotField showAll="0"/>
    <pivotField axis="axisCol" showAll="0">
      <items count="5">
        <item x="0"/>
        <item x="1"/>
        <item x="2"/>
        <item x="3"/>
        <item t="default"/>
      </items>
    </pivotField>
    <pivotField showAll="0"/>
    <pivotField showAll="0"/>
    <pivotField numFmtId="165" showAll="0"/>
    <pivotField dataField="1" numFmtId="165" showAll="0"/>
    <pivotField showAll="0" defaultSubtotal="0">
      <items count="14">
        <item x="0"/>
        <item x="1"/>
        <item x="2"/>
        <item x="3"/>
        <item x="4"/>
        <item x="5"/>
        <item x="6"/>
        <item x="7"/>
        <item x="8"/>
        <item x="9"/>
        <item x="10"/>
        <item x="11"/>
        <item x="12"/>
        <item x="13"/>
      </items>
    </pivotField>
    <pivotField dragToRow="0" dragToCol="0" dragToPage="0" showAll="0" defaultSubtotal="0"/>
  </pivotFields>
  <rowItems count="1">
    <i/>
  </rowItems>
  <colFields count="1">
    <field x="2"/>
  </colFields>
  <colItems count="5">
    <i>
      <x/>
    </i>
    <i>
      <x v="1"/>
    </i>
    <i>
      <x v="2"/>
    </i>
    <i>
      <x v="3"/>
    </i>
    <i t="grand">
      <x/>
    </i>
  </colItems>
  <dataFields count="1">
    <dataField name="Sum of Revenue" fld="6" baseField="2" baseItem="0" numFmtId="166"/>
  </dataFields>
  <formats count="2">
    <format dxfId="4">
      <pivotArea outline="0" collapsedLevelsAreSubtotals="1" fieldPosition="0"/>
    </format>
    <format dxfId="3">
      <pivotArea outline="0" fieldPosition="0">
        <references count="1">
          <reference field="4294967294" count="1">
            <x v="0"/>
          </reference>
        </references>
      </pivotArea>
    </format>
  </formats>
  <chartFormats count="4">
    <chartFormat chart="2" format="8" series="1">
      <pivotArea type="data" outline="0" fieldPosition="0">
        <references count="2">
          <reference field="4294967294" count="1" selected="0">
            <x v="0"/>
          </reference>
          <reference field="2" count="1" selected="0">
            <x v="0"/>
          </reference>
        </references>
      </pivotArea>
    </chartFormat>
    <chartFormat chart="2" format="9" series="1">
      <pivotArea type="data" outline="0" fieldPosition="0">
        <references count="2">
          <reference field="4294967294" count="1" selected="0">
            <x v="0"/>
          </reference>
          <reference field="2" count="1" selected="0">
            <x v="1"/>
          </reference>
        </references>
      </pivotArea>
    </chartFormat>
    <chartFormat chart="2" format="10" series="1">
      <pivotArea type="data" outline="0" fieldPosition="0">
        <references count="2">
          <reference field="4294967294" count="1" selected="0">
            <x v="0"/>
          </reference>
          <reference field="2" count="1" selected="0">
            <x v="2"/>
          </reference>
        </references>
      </pivotArea>
    </chartFormat>
    <chartFormat chart="2" format="11"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1:D6" firstHeaderRow="0" firstDataRow="1" firstDataCol="1"/>
  <pivotFields count="9">
    <pivotField numFmtId="14" showAll="0"/>
    <pivotField showAll="0">
      <items count="3">
        <item x="0"/>
        <item x="1"/>
        <item t="default"/>
      </items>
    </pivotField>
    <pivotField axis="axisRow" showAll="0">
      <items count="5">
        <item x="0"/>
        <item x="1"/>
        <item x="2"/>
        <item x="3"/>
        <item t="default"/>
      </items>
    </pivotField>
    <pivotField dataField="1" showAll="0"/>
    <pivotField dataField="1" showAll="0"/>
    <pivotField numFmtId="165" showAll="0"/>
    <pivotField numFmtId="165" showAll="0"/>
    <pivotField showAll="0" defaultSubtotal="0">
      <items count="14">
        <item x="0"/>
        <item x="1"/>
        <item x="2"/>
        <item x="3"/>
        <item x="4"/>
        <item x="5"/>
        <item x="6"/>
        <item x="7"/>
        <item x="8"/>
        <item x="9"/>
        <item x="10"/>
        <item x="11"/>
        <item x="12"/>
        <item x="13"/>
      </items>
    </pivotField>
    <pivotField dataField="1" dragToRow="0" dragToCol="0" dragToPage="0" showAll="0" defaultSubtotal="0"/>
  </pivotFields>
  <rowFields count="1">
    <field x="2"/>
  </rowFields>
  <rowItems count="5">
    <i>
      <x/>
    </i>
    <i>
      <x v="1"/>
    </i>
    <i>
      <x v="2"/>
    </i>
    <i>
      <x v="3"/>
    </i>
    <i t="grand">
      <x/>
    </i>
  </rowItems>
  <colFields count="1">
    <field x="-2"/>
  </colFields>
  <colItems count="3">
    <i>
      <x/>
    </i>
    <i i="1">
      <x v="1"/>
    </i>
    <i i="2">
      <x v="2"/>
    </i>
  </colItems>
  <dataFields count="3">
    <dataField name="Sum of Target" fld="3" baseField="0" baseItem="0"/>
    <dataField name="Sum of Result" fld="4" baseField="0" baseItem="0"/>
    <dataField name="Sum of Over Target" fld="8" baseField="0" baseItem="0"/>
  </dataFields>
  <chartFormats count="3">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 chart="2"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ategory" sourceName="Category">
  <pivotTables>
    <pivotTable tabId="4" name="PivotTable2"/>
    <pivotTable tabId="5" name="PivotTable3"/>
    <pivotTable tabId="8" name="PivotTable6"/>
    <pivotTable tabId="6" name="PivotTable4"/>
  </pivotTables>
  <data>
    <tabular pivotCacheId="4351319">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roducts" sourceName="Products">
  <pivotTables>
    <pivotTable tabId="4" name="PivotTable2"/>
    <pivotTable tabId="5" name="PivotTable3"/>
    <pivotTable tabId="8" name="PivotTable6"/>
    <pivotTable tabId="6" name="PivotTable4"/>
  </pivotTables>
  <data>
    <tabular pivotCacheId="4351319">
      <items count="4">
        <i x="0" s="1"/>
        <i x="1" s="1"/>
        <i x="2"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Months" sourceName="Months">
  <pivotTables>
    <pivotTable tabId="7" name="PivotTable5"/>
    <pivotTable tabId="8" name="PivotTable6"/>
    <pivotTable tabId="6" name="PivotTable4"/>
  </pivotTables>
  <data>
    <tabular pivotCacheId="4351319">
      <items count="14">
        <i x="1" s="1"/>
        <i x="2" s="1"/>
        <i x="3" s="1"/>
        <i x="4" s="1"/>
        <i x="5" s="1"/>
        <i x="6" s="1"/>
        <i x="7" s="1"/>
        <i x="8" s="1"/>
        <i x="9" s="1"/>
        <i x="10" s="1"/>
        <i x="11" s="1"/>
        <i x="12" s="1"/>
        <i x="0" s="1" nd="1"/>
        <i x="1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cache="Slicer_Category" caption="Category" style="SlicerStyleLight3" rowHeight="234950"/>
  <slicer name="Products" cache="Slicer_Products" caption="Products" style="SlicerStyleLight3" rowHeight="234950"/>
  <slicer name="Months" cache="Slicer_Months" caption="Months" columnCount="2" style="SlicerStyleLight3" rowHeight="234950"/>
</slicers>
</file>

<file path=xl/tables/table1.xml><?xml version="1.0" encoding="utf-8"?>
<table xmlns="http://schemas.openxmlformats.org/spreadsheetml/2006/main" id="1" name="Table1" displayName="Table1" ref="A1:G49" totalsRowShown="0">
  <autoFilter ref="A1:G4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Month" dataDxfId="2"/>
    <tableColumn id="2" name="Category"/>
    <tableColumn id="3" name="Products"/>
    <tableColumn id="4" name="Target"/>
    <tableColumn id="5" name="Result"/>
    <tableColumn id="6" name="Price" dataDxfId="1" dataCellStyle="Currency">
      <calculatedColumnFormula>VLOOKUP(C2,Prices!A:B,2,0)</calculatedColumnFormula>
    </tableColumn>
    <tableColumn id="7" name="Revenue" dataDxfId="0">
      <calculatedColumnFormula>F2*E2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www.pinexl.com/" TargetMode="Externa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Z35"/>
  <sheetViews>
    <sheetView tabSelected="1" workbookViewId="0">
      <pane ySplit="1" topLeftCell="A2" activePane="bottomLeft" state="frozen"/>
      <selection pane="bottomLeft" activeCell="H17" sqref="H17"/>
    </sheetView>
  </sheetViews>
  <sheetFormatPr defaultRowHeight="14.4" x14ac:dyDescent="0.3"/>
  <cols>
    <col min="1" max="1" width="2.77734375" style="7" customWidth="1"/>
    <col min="2" max="2" width="8.88671875" style="7"/>
    <col min="3" max="3" width="9.44140625" style="7" customWidth="1"/>
    <col min="4" max="4" width="2.77734375" style="7" customWidth="1"/>
    <col min="5" max="5" width="8.88671875" style="7"/>
    <col min="6" max="6" width="11.109375" style="7" customWidth="1"/>
    <col min="7" max="7" width="2.77734375" style="7" customWidth="1"/>
    <col min="8" max="10" width="8.88671875" style="7"/>
    <col min="11" max="11" width="2.77734375" style="7" customWidth="1"/>
    <col min="12" max="21" width="8.88671875" style="7"/>
    <col min="22" max="22" width="2.77734375" style="7" customWidth="1"/>
    <col min="23" max="23" width="12.5546875" style="7" bestFit="1" customWidth="1"/>
    <col min="24" max="24" width="14.88671875" style="7" bestFit="1" customWidth="1"/>
    <col min="25" max="25" width="3.44140625" style="7" customWidth="1"/>
    <col min="26" max="26" width="5.77734375" style="7" customWidth="1"/>
    <col min="27" max="16384" width="8.88671875" style="7"/>
  </cols>
  <sheetData>
    <row r="1" spans="2:26" s="8" customFormat="1" ht="21" x14ac:dyDescent="0.3">
      <c r="B1" s="29" t="s">
        <v>56</v>
      </c>
      <c r="C1" s="30"/>
      <c r="D1" s="30"/>
      <c r="E1" s="30"/>
      <c r="F1" s="30"/>
      <c r="G1" s="30"/>
      <c r="H1" s="30"/>
      <c r="I1" s="30"/>
      <c r="J1" s="30"/>
      <c r="K1" s="30"/>
      <c r="L1" s="30"/>
      <c r="M1" s="30"/>
      <c r="N1" s="30"/>
      <c r="O1" s="30"/>
      <c r="P1" s="30"/>
      <c r="Q1" s="30"/>
      <c r="R1" s="30"/>
      <c r="S1" s="30"/>
      <c r="T1" s="30"/>
      <c r="U1" s="30"/>
      <c r="V1" s="30"/>
      <c r="W1" s="30"/>
      <c r="X1" s="30"/>
      <c r="Y1" s="30"/>
      <c r="Z1" s="30"/>
    </row>
    <row r="3" spans="2:26" ht="18" x14ac:dyDescent="0.3">
      <c r="B3" s="31"/>
      <c r="C3" s="31"/>
      <c r="E3" s="31" t="s">
        <v>32</v>
      </c>
      <c r="F3" s="31"/>
    </row>
    <row r="9" spans="2:26" ht="18" x14ac:dyDescent="0.3">
      <c r="E9" s="31" t="s">
        <v>33</v>
      </c>
      <c r="F9" s="31"/>
    </row>
    <row r="18" spans="5:26" ht="18" x14ac:dyDescent="0.35">
      <c r="E18" s="31" t="s">
        <v>51</v>
      </c>
      <c r="F18" s="31"/>
      <c r="G18" s="31"/>
      <c r="H18" s="31"/>
      <c r="I18" s="31"/>
      <c r="J18" s="31"/>
      <c r="L18" s="31" t="s">
        <v>52</v>
      </c>
      <c r="M18" s="31"/>
      <c r="N18" s="31"/>
      <c r="O18" s="31"/>
      <c r="P18" s="31"/>
      <c r="Q18" s="31"/>
      <c r="R18" s="31"/>
      <c r="S18" s="31"/>
      <c r="T18" s="31"/>
      <c r="U18" s="31"/>
      <c r="W18" s="26" t="s">
        <v>50</v>
      </c>
      <c r="X18" s="27"/>
      <c r="Y18" s="27"/>
      <c r="Z18" s="27"/>
    </row>
    <row r="19" spans="5:26" x14ac:dyDescent="0.3">
      <c r="W19" s="17" t="s">
        <v>54</v>
      </c>
      <c r="X19" s="17" t="s">
        <v>32</v>
      </c>
      <c r="Y19" s="20"/>
      <c r="Z19" s="21"/>
    </row>
    <row r="20" spans="5:26" x14ac:dyDescent="0.3">
      <c r="W20" s="6" t="s">
        <v>16</v>
      </c>
      <c r="X20" s="10">
        <v>40830</v>
      </c>
      <c r="Y20" s="11"/>
      <c r="Z20" s="12"/>
    </row>
    <row r="21" spans="5:26" x14ac:dyDescent="0.3">
      <c r="W21" s="6" t="s">
        <v>17</v>
      </c>
      <c r="X21" s="10">
        <v>46885</v>
      </c>
      <c r="Y21" s="11"/>
      <c r="Z21" s="12"/>
    </row>
    <row r="22" spans="5:26" x14ac:dyDescent="0.3">
      <c r="W22" s="6" t="s">
        <v>18</v>
      </c>
      <c r="X22" s="10">
        <v>44465</v>
      </c>
      <c r="Y22" s="11"/>
      <c r="Z22" s="12"/>
    </row>
    <row r="23" spans="5:26" x14ac:dyDescent="0.3">
      <c r="W23" s="6" t="s">
        <v>19</v>
      </c>
      <c r="X23" s="10">
        <v>39420</v>
      </c>
      <c r="Y23" s="11"/>
      <c r="Z23" s="12"/>
    </row>
    <row r="24" spans="5:26" x14ac:dyDescent="0.3">
      <c r="W24" s="6" t="s">
        <v>20</v>
      </c>
      <c r="X24" s="10">
        <v>37435</v>
      </c>
      <c r="Y24" s="11"/>
      <c r="Z24" s="12"/>
    </row>
    <row r="25" spans="5:26" x14ac:dyDescent="0.3">
      <c r="W25" s="6" t="s">
        <v>21</v>
      </c>
      <c r="X25" s="10">
        <v>40720</v>
      </c>
      <c r="Y25" s="11"/>
      <c r="Z25" s="12"/>
    </row>
    <row r="26" spans="5:26" x14ac:dyDescent="0.3">
      <c r="W26" s="6" t="s">
        <v>22</v>
      </c>
      <c r="X26" s="10">
        <v>42310</v>
      </c>
      <c r="Y26" s="11"/>
      <c r="Z26" s="12"/>
    </row>
    <row r="27" spans="5:26" x14ac:dyDescent="0.3">
      <c r="W27" s="6" t="s">
        <v>23</v>
      </c>
      <c r="X27" s="10">
        <v>41205</v>
      </c>
      <c r="Y27" s="11"/>
      <c r="Z27" s="12"/>
    </row>
    <row r="28" spans="5:26" x14ac:dyDescent="0.3">
      <c r="W28" s="6" t="s">
        <v>24</v>
      </c>
      <c r="X28" s="10">
        <v>49150</v>
      </c>
      <c r="Y28" s="11"/>
      <c r="Z28" s="12"/>
    </row>
    <row r="29" spans="5:26" x14ac:dyDescent="0.3">
      <c r="W29" s="6" t="s">
        <v>25</v>
      </c>
      <c r="X29" s="10">
        <v>45260</v>
      </c>
      <c r="Y29" s="11"/>
      <c r="Z29" s="12"/>
    </row>
    <row r="30" spans="5:26" x14ac:dyDescent="0.3">
      <c r="W30" s="6" t="s">
        <v>26</v>
      </c>
      <c r="X30" s="10">
        <v>37520</v>
      </c>
      <c r="Y30" s="11"/>
      <c r="Z30" s="12"/>
    </row>
    <row r="31" spans="5:26" x14ac:dyDescent="0.3">
      <c r="W31" s="6" t="s">
        <v>27</v>
      </c>
      <c r="X31" s="10">
        <v>48065</v>
      </c>
      <c r="Y31" s="14"/>
      <c r="Z31" s="15"/>
    </row>
    <row r="32" spans="5:26" x14ac:dyDescent="0.3">
      <c r="W32" s="18" t="s">
        <v>53</v>
      </c>
      <c r="X32" s="19">
        <v>513265</v>
      </c>
      <c r="Y32" s="17"/>
      <c r="Z32" s="17"/>
    </row>
    <row r="33" spans="3:13" ht="15" customHeight="1" x14ac:dyDescent="0.35">
      <c r="C33" s="26" t="s">
        <v>34</v>
      </c>
      <c r="D33" s="27"/>
      <c r="E33" s="27"/>
      <c r="F33" s="27"/>
      <c r="G33" s="27"/>
      <c r="H33" s="27"/>
      <c r="I33" s="27"/>
      <c r="J33" s="27"/>
      <c r="K33" s="27"/>
      <c r="L33" s="27"/>
      <c r="M33" s="28"/>
    </row>
    <row r="34" spans="3:13" x14ac:dyDescent="0.3">
      <c r="C34" s="16" t="s">
        <v>55</v>
      </c>
      <c r="D34" s="22" t="str">
        <f>VLOOKUP(C34,Sheet1!D:E,2,)</f>
        <v>.kj,ghfng</v>
      </c>
      <c r="E34" s="22"/>
      <c r="F34" s="22"/>
      <c r="G34" s="22"/>
      <c r="H34" s="22"/>
      <c r="I34" s="22"/>
      <c r="J34" s="22"/>
      <c r="K34" s="22"/>
      <c r="L34" s="22"/>
      <c r="M34" s="23"/>
    </row>
    <row r="35" spans="3:13" x14ac:dyDescent="0.3">
      <c r="C35" s="13"/>
      <c r="D35" s="24"/>
      <c r="E35" s="24"/>
      <c r="F35" s="24"/>
      <c r="G35" s="24"/>
      <c r="H35" s="24"/>
      <c r="I35" s="24"/>
      <c r="J35" s="24"/>
      <c r="K35" s="24"/>
      <c r="L35" s="24"/>
      <c r="M35" s="25"/>
    </row>
  </sheetData>
  <mergeCells count="9">
    <mergeCell ref="D34:M35"/>
    <mergeCell ref="C33:M33"/>
    <mergeCell ref="B1:Z1"/>
    <mergeCell ref="L18:U18"/>
    <mergeCell ref="B3:C3"/>
    <mergeCell ref="E3:F3"/>
    <mergeCell ref="E9:F9"/>
    <mergeCell ref="E18:J18"/>
    <mergeCell ref="W18:Z18"/>
  </mergeCells>
  <hyperlinks>
    <hyperlink ref="B1:Z1" r:id="rId2" display="Discover more modern &amp; professional Excel Templates at PINEXL.COM"/>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Sheet1!$D$4:$D$32</xm:f>
          </x14:formula1>
          <xm:sqref>C34</xm:sqref>
        </x14:dataValidation>
      </x14:dataValidations>
    </ext>
    <ext xmlns:x14="http://schemas.microsoft.com/office/spreadsheetml/2009/9/main" uri="{A8765BA9-456A-4dab-B4F3-ACF838C121DE}">
      <x14:slicerList>
        <x14:slicer r:id="rId6"/>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5"/>
  <sheetViews>
    <sheetView zoomScale="120" zoomScaleNormal="120" workbookViewId="0"/>
  </sheetViews>
  <sheetFormatPr defaultColWidth="9" defaultRowHeight="14.4" x14ac:dyDescent="0.3"/>
  <sheetData>
    <row r="1" spans="1:2" x14ac:dyDescent="0.3">
      <c r="A1" t="s">
        <v>10</v>
      </c>
      <c r="B1" t="s">
        <v>11</v>
      </c>
    </row>
    <row r="2" spans="1:2" x14ac:dyDescent="0.3">
      <c r="A2" t="s">
        <v>5</v>
      </c>
      <c r="B2" s="2">
        <v>150</v>
      </c>
    </row>
    <row r="3" spans="1:2" x14ac:dyDescent="0.3">
      <c r="A3" t="s">
        <v>6</v>
      </c>
      <c r="B3" s="2">
        <v>100</v>
      </c>
    </row>
    <row r="4" spans="1:2" x14ac:dyDescent="0.3">
      <c r="A4" t="s">
        <v>8</v>
      </c>
      <c r="B4" s="2">
        <v>320</v>
      </c>
    </row>
    <row r="5" spans="1:2" x14ac:dyDescent="0.3">
      <c r="A5" t="s">
        <v>9</v>
      </c>
      <c r="B5" s="2">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E32"/>
  <sheetViews>
    <sheetView topLeftCell="A3" workbookViewId="0">
      <selection activeCell="E19" sqref="E19"/>
    </sheetView>
  </sheetViews>
  <sheetFormatPr defaultRowHeight="14.4" x14ac:dyDescent="0.3"/>
  <cols>
    <col min="4" max="4" width="10.109375" bestFit="1" customWidth="1"/>
  </cols>
  <sheetData>
    <row r="5" spans="2:5" x14ac:dyDescent="0.3">
      <c r="B5" t="s">
        <v>35</v>
      </c>
      <c r="C5">
        <v>1</v>
      </c>
      <c r="D5" t="str">
        <f>CONCATENATE(B5&amp;" "&amp;C5)</f>
        <v>Product 1</v>
      </c>
      <c r="E5" t="s">
        <v>36</v>
      </c>
    </row>
    <row r="6" spans="2:5" x14ac:dyDescent="0.3">
      <c r="B6" t="s">
        <v>35</v>
      </c>
      <c r="C6">
        <v>2</v>
      </c>
      <c r="D6" t="str">
        <f t="shared" ref="D6:D32" si="0">CONCATENATE(B6&amp;" "&amp;C6)</f>
        <v>Product 2</v>
      </c>
      <c r="E6" t="s">
        <v>37</v>
      </c>
    </row>
    <row r="7" spans="2:5" x14ac:dyDescent="0.3">
      <c r="B7" t="s">
        <v>35</v>
      </c>
      <c r="C7">
        <v>3</v>
      </c>
      <c r="D7" t="str">
        <f t="shared" si="0"/>
        <v>Product 3</v>
      </c>
      <c r="E7" t="s">
        <v>38</v>
      </c>
    </row>
    <row r="8" spans="2:5" x14ac:dyDescent="0.3">
      <c r="B8" t="s">
        <v>35</v>
      </c>
      <c r="C8">
        <v>4</v>
      </c>
      <c r="D8" t="str">
        <f t="shared" si="0"/>
        <v>Product 4</v>
      </c>
      <c r="E8" t="s">
        <v>39</v>
      </c>
    </row>
    <row r="9" spans="2:5" x14ac:dyDescent="0.3">
      <c r="B9" t="s">
        <v>35</v>
      </c>
      <c r="C9">
        <v>5</v>
      </c>
      <c r="D9" t="str">
        <f t="shared" si="0"/>
        <v>Product 5</v>
      </c>
      <c r="E9" t="s">
        <v>40</v>
      </c>
    </row>
    <row r="10" spans="2:5" x14ac:dyDescent="0.3">
      <c r="B10" t="s">
        <v>35</v>
      </c>
      <c r="C10">
        <v>6</v>
      </c>
      <c r="D10" t="str">
        <f t="shared" si="0"/>
        <v>Product 6</v>
      </c>
      <c r="E10" t="s">
        <v>41</v>
      </c>
    </row>
    <row r="11" spans="2:5" x14ac:dyDescent="0.3">
      <c r="B11" t="s">
        <v>35</v>
      </c>
      <c r="C11">
        <v>7</v>
      </c>
      <c r="D11" t="str">
        <f t="shared" si="0"/>
        <v>Product 7</v>
      </c>
      <c r="E11" t="s">
        <v>42</v>
      </c>
    </row>
    <row r="12" spans="2:5" x14ac:dyDescent="0.3">
      <c r="B12" t="s">
        <v>35</v>
      </c>
      <c r="C12">
        <v>8</v>
      </c>
      <c r="D12" t="str">
        <f t="shared" si="0"/>
        <v>Product 8</v>
      </c>
      <c r="E12" t="s">
        <v>43</v>
      </c>
    </row>
    <row r="13" spans="2:5" x14ac:dyDescent="0.3">
      <c r="B13" t="s">
        <v>35</v>
      </c>
      <c r="C13">
        <v>9</v>
      </c>
      <c r="D13" t="str">
        <f t="shared" si="0"/>
        <v>Product 9</v>
      </c>
      <c r="E13" t="s">
        <v>44</v>
      </c>
    </row>
    <row r="14" spans="2:5" x14ac:dyDescent="0.3">
      <c r="B14" t="s">
        <v>35</v>
      </c>
      <c r="C14">
        <v>10</v>
      </c>
      <c r="D14" t="str">
        <f t="shared" si="0"/>
        <v>Product 10</v>
      </c>
      <c r="E14" t="s">
        <v>45</v>
      </c>
    </row>
    <row r="15" spans="2:5" x14ac:dyDescent="0.3">
      <c r="B15" t="s">
        <v>35</v>
      </c>
      <c r="C15">
        <v>11</v>
      </c>
      <c r="D15" t="str">
        <f t="shared" si="0"/>
        <v>Product 11</v>
      </c>
      <c r="E15" t="s">
        <v>46</v>
      </c>
    </row>
    <row r="16" spans="2:5" x14ac:dyDescent="0.3">
      <c r="B16" t="s">
        <v>35</v>
      </c>
      <c r="C16">
        <v>12</v>
      </c>
      <c r="D16" t="str">
        <f t="shared" si="0"/>
        <v>Product 12</v>
      </c>
      <c r="E16" t="s">
        <v>47</v>
      </c>
    </row>
    <row r="17" spans="2:5" x14ac:dyDescent="0.3">
      <c r="B17" t="s">
        <v>35</v>
      </c>
      <c r="C17">
        <v>13</v>
      </c>
      <c r="D17" t="str">
        <f t="shared" si="0"/>
        <v>Product 13</v>
      </c>
      <c r="E17" t="s">
        <v>48</v>
      </c>
    </row>
    <row r="18" spans="2:5" x14ac:dyDescent="0.3">
      <c r="B18" t="s">
        <v>35</v>
      </c>
      <c r="C18">
        <v>14</v>
      </c>
      <c r="D18" t="str">
        <f t="shared" si="0"/>
        <v>Product 14</v>
      </c>
      <c r="E18" t="s">
        <v>49</v>
      </c>
    </row>
    <row r="19" spans="2:5" x14ac:dyDescent="0.3">
      <c r="B19" t="s">
        <v>35</v>
      </c>
      <c r="C19">
        <v>15</v>
      </c>
      <c r="D19" t="str">
        <f t="shared" si="0"/>
        <v>Product 15</v>
      </c>
    </row>
    <row r="20" spans="2:5" x14ac:dyDescent="0.3">
      <c r="B20" t="s">
        <v>35</v>
      </c>
      <c r="C20">
        <v>16</v>
      </c>
      <c r="D20" t="str">
        <f t="shared" si="0"/>
        <v>Product 16</v>
      </c>
    </row>
    <row r="21" spans="2:5" x14ac:dyDescent="0.3">
      <c r="B21" t="s">
        <v>35</v>
      </c>
      <c r="C21">
        <v>17</v>
      </c>
      <c r="D21" t="str">
        <f t="shared" si="0"/>
        <v>Product 17</v>
      </c>
    </row>
    <row r="22" spans="2:5" x14ac:dyDescent="0.3">
      <c r="B22" t="s">
        <v>35</v>
      </c>
      <c r="C22">
        <v>18</v>
      </c>
      <c r="D22" t="str">
        <f t="shared" si="0"/>
        <v>Product 18</v>
      </c>
    </row>
    <row r="23" spans="2:5" x14ac:dyDescent="0.3">
      <c r="B23" t="s">
        <v>35</v>
      </c>
      <c r="C23">
        <v>19</v>
      </c>
      <c r="D23" t="str">
        <f t="shared" si="0"/>
        <v>Product 19</v>
      </c>
    </row>
    <row r="24" spans="2:5" x14ac:dyDescent="0.3">
      <c r="B24" t="s">
        <v>35</v>
      </c>
      <c r="C24">
        <v>20</v>
      </c>
      <c r="D24" t="str">
        <f t="shared" si="0"/>
        <v>Product 20</v>
      </c>
    </row>
    <row r="25" spans="2:5" x14ac:dyDescent="0.3">
      <c r="B25" t="s">
        <v>35</v>
      </c>
      <c r="C25">
        <v>21</v>
      </c>
      <c r="D25" t="str">
        <f t="shared" si="0"/>
        <v>Product 21</v>
      </c>
    </row>
    <row r="26" spans="2:5" x14ac:dyDescent="0.3">
      <c r="B26" t="s">
        <v>35</v>
      </c>
      <c r="C26">
        <v>22</v>
      </c>
      <c r="D26" t="str">
        <f t="shared" si="0"/>
        <v>Product 22</v>
      </c>
    </row>
    <row r="27" spans="2:5" x14ac:dyDescent="0.3">
      <c r="B27" t="s">
        <v>35</v>
      </c>
      <c r="C27">
        <v>23</v>
      </c>
      <c r="D27" t="str">
        <f t="shared" si="0"/>
        <v>Product 23</v>
      </c>
    </row>
    <row r="28" spans="2:5" x14ac:dyDescent="0.3">
      <c r="B28" t="s">
        <v>35</v>
      </c>
      <c r="C28">
        <v>24</v>
      </c>
      <c r="D28" t="str">
        <f t="shared" si="0"/>
        <v>Product 24</v>
      </c>
    </row>
    <row r="29" spans="2:5" x14ac:dyDescent="0.3">
      <c r="B29" t="s">
        <v>35</v>
      </c>
      <c r="C29">
        <v>25</v>
      </c>
      <c r="D29" t="str">
        <f t="shared" si="0"/>
        <v>Product 25</v>
      </c>
    </row>
    <row r="30" spans="2:5" x14ac:dyDescent="0.3">
      <c r="B30" t="s">
        <v>35</v>
      </c>
      <c r="C30">
        <v>26</v>
      </c>
      <c r="D30" t="str">
        <f t="shared" si="0"/>
        <v>Product 26</v>
      </c>
    </row>
    <row r="31" spans="2:5" x14ac:dyDescent="0.3">
      <c r="B31" t="s">
        <v>35</v>
      </c>
      <c r="C31">
        <v>27</v>
      </c>
      <c r="D31" t="str">
        <f t="shared" si="0"/>
        <v>Product 27</v>
      </c>
    </row>
    <row r="32" spans="2:5" x14ac:dyDescent="0.3">
      <c r="B32" t="s">
        <v>35</v>
      </c>
      <c r="C32">
        <v>28</v>
      </c>
      <c r="D32" t="str">
        <f t="shared" si="0"/>
        <v>Product 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4"/>
  <sheetViews>
    <sheetView workbookViewId="0">
      <selection sqref="A1:B14"/>
    </sheetView>
  </sheetViews>
  <sheetFormatPr defaultRowHeight="14.4" x14ac:dyDescent="0.3"/>
  <cols>
    <col min="1" max="1" width="12.5546875" bestFit="1" customWidth="1"/>
    <col min="2" max="2" width="14.88671875" bestFit="1" customWidth="1"/>
  </cols>
  <sheetData>
    <row r="1" spans="1:2" x14ac:dyDescent="0.3">
      <c r="A1" s="5" t="s">
        <v>14</v>
      </c>
      <c r="B1" t="s">
        <v>13</v>
      </c>
    </row>
    <row r="2" spans="1:2" x14ac:dyDescent="0.3">
      <c r="A2" s="6" t="s">
        <v>16</v>
      </c>
      <c r="B2" s="10">
        <v>40830</v>
      </c>
    </row>
    <row r="3" spans="1:2" x14ac:dyDescent="0.3">
      <c r="A3" s="6" t="s">
        <v>17</v>
      </c>
      <c r="B3" s="10">
        <v>46885</v>
      </c>
    </row>
    <row r="4" spans="1:2" x14ac:dyDescent="0.3">
      <c r="A4" s="6" t="s">
        <v>18</v>
      </c>
      <c r="B4" s="10">
        <v>44465</v>
      </c>
    </row>
    <row r="5" spans="1:2" x14ac:dyDescent="0.3">
      <c r="A5" s="6" t="s">
        <v>19</v>
      </c>
      <c r="B5" s="10">
        <v>39420</v>
      </c>
    </row>
    <row r="6" spans="1:2" x14ac:dyDescent="0.3">
      <c r="A6" s="6" t="s">
        <v>20</v>
      </c>
      <c r="B6" s="10">
        <v>37435</v>
      </c>
    </row>
    <row r="7" spans="1:2" x14ac:dyDescent="0.3">
      <c r="A7" s="6" t="s">
        <v>21</v>
      </c>
      <c r="B7" s="10">
        <v>40720</v>
      </c>
    </row>
    <row r="8" spans="1:2" x14ac:dyDescent="0.3">
      <c r="A8" s="6" t="s">
        <v>22</v>
      </c>
      <c r="B8" s="10">
        <v>42310</v>
      </c>
    </row>
    <row r="9" spans="1:2" x14ac:dyDescent="0.3">
      <c r="A9" s="6" t="s">
        <v>23</v>
      </c>
      <c r="B9" s="10">
        <v>41205</v>
      </c>
    </row>
    <row r="10" spans="1:2" x14ac:dyDescent="0.3">
      <c r="A10" s="6" t="s">
        <v>24</v>
      </c>
      <c r="B10" s="10">
        <v>49150</v>
      </c>
    </row>
    <row r="11" spans="1:2" x14ac:dyDescent="0.3">
      <c r="A11" s="6" t="s">
        <v>25</v>
      </c>
      <c r="B11" s="10">
        <v>45260</v>
      </c>
    </row>
    <row r="12" spans="1:2" x14ac:dyDescent="0.3">
      <c r="A12" s="6" t="s">
        <v>26</v>
      </c>
      <c r="B12" s="10">
        <v>37520</v>
      </c>
    </row>
    <row r="13" spans="1:2" x14ac:dyDescent="0.3">
      <c r="A13" s="6" t="s">
        <v>27</v>
      </c>
      <c r="B13" s="10">
        <v>48065</v>
      </c>
    </row>
    <row r="14" spans="1:2" x14ac:dyDescent="0.3">
      <c r="A14" s="6" t="s">
        <v>15</v>
      </c>
      <c r="B14" s="10">
        <v>513265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4"/>
  <sheetViews>
    <sheetView workbookViewId="0">
      <selection activeCell="C24" sqref="C24"/>
    </sheetView>
  </sheetViews>
  <sheetFormatPr defaultRowHeight="14.4" x14ac:dyDescent="0.3"/>
  <cols>
    <col min="1" max="1" width="12.5546875" bestFit="1" customWidth="1"/>
    <col min="2" max="2" width="12.77734375" bestFit="1" customWidth="1"/>
    <col min="3" max="3" width="12.5546875" bestFit="1" customWidth="1"/>
  </cols>
  <sheetData>
    <row r="1" spans="1:3" x14ac:dyDescent="0.3">
      <c r="A1" s="5" t="s">
        <v>14</v>
      </c>
      <c r="B1" t="s">
        <v>28</v>
      </c>
      <c r="C1" t="s">
        <v>29</v>
      </c>
    </row>
    <row r="2" spans="1:3" x14ac:dyDescent="0.3">
      <c r="A2" s="6" t="s">
        <v>16</v>
      </c>
      <c r="B2" s="4">
        <v>305</v>
      </c>
      <c r="C2" s="4">
        <v>286</v>
      </c>
    </row>
    <row r="3" spans="1:3" x14ac:dyDescent="0.3">
      <c r="A3" s="6" t="s">
        <v>17</v>
      </c>
      <c r="B3" s="4">
        <v>305</v>
      </c>
      <c r="C3" s="4">
        <v>322</v>
      </c>
    </row>
    <row r="4" spans="1:3" x14ac:dyDescent="0.3">
      <c r="A4" s="6" t="s">
        <v>18</v>
      </c>
      <c r="B4" s="4">
        <v>305</v>
      </c>
      <c r="C4" s="4">
        <v>306</v>
      </c>
    </row>
    <row r="5" spans="1:3" x14ac:dyDescent="0.3">
      <c r="A5" s="6" t="s">
        <v>19</v>
      </c>
      <c r="B5" s="4">
        <v>305</v>
      </c>
      <c r="C5" s="4">
        <v>300</v>
      </c>
    </row>
    <row r="6" spans="1:3" x14ac:dyDescent="0.3">
      <c r="A6" s="6" t="s">
        <v>20</v>
      </c>
      <c r="B6" s="4">
        <v>305</v>
      </c>
      <c r="C6" s="4">
        <v>277</v>
      </c>
    </row>
    <row r="7" spans="1:3" x14ac:dyDescent="0.3">
      <c r="A7" s="6" t="s">
        <v>21</v>
      </c>
      <c r="B7" s="4">
        <v>305</v>
      </c>
      <c r="C7" s="4">
        <v>302</v>
      </c>
    </row>
    <row r="8" spans="1:3" x14ac:dyDescent="0.3">
      <c r="A8" s="6" t="s">
        <v>22</v>
      </c>
      <c r="B8" s="4">
        <v>305</v>
      </c>
      <c r="C8" s="4">
        <v>305</v>
      </c>
    </row>
    <row r="9" spans="1:3" x14ac:dyDescent="0.3">
      <c r="A9" s="6" t="s">
        <v>23</v>
      </c>
      <c r="B9" s="4">
        <v>305</v>
      </c>
      <c r="C9" s="4">
        <v>292</v>
      </c>
    </row>
    <row r="10" spans="1:3" x14ac:dyDescent="0.3">
      <c r="A10" s="6" t="s">
        <v>24</v>
      </c>
      <c r="B10" s="4">
        <v>305</v>
      </c>
      <c r="C10" s="4">
        <v>339</v>
      </c>
    </row>
    <row r="11" spans="1:3" x14ac:dyDescent="0.3">
      <c r="A11" s="6" t="s">
        <v>25</v>
      </c>
      <c r="B11" s="4">
        <v>305</v>
      </c>
      <c r="C11" s="4">
        <v>316</v>
      </c>
    </row>
    <row r="12" spans="1:3" x14ac:dyDescent="0.3">
      <c r="A12" s="6" t="s">
        <v>26</v>
      </c>
      <c r="B12" s="4">
        <v>305</v>
      </c>
      <c r="C12" s="4">
        <v>269</v>
      </c>
    </row>
    <row r="13" spans="1:3" x14ac:dyDescent="0.3">
      <c r="A13" s="6" t="s">
        <v>27</v>
      </c>
      <c r="B13" s="4">
        <v>305</v>
      </c>
      <c r="C13" s="4">
        <v>320</v>
      </c>
    </row>
    <row r="14" spans="1:3" x14ac:dyDescent="0.3">
      <c r="A14" s="6" t="s">
        <v>15</v>
      </c>
      <c r="B14" s="4">
        <v>3660</v>
      </c>
      <c r="C14" s="4">
        <v>3634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5"/>
  <sheetViews>
    <sheetView workbookViewId="0"/>
  </sheetViews>
  <sheetFormatPr defaultRowHeight="14.4" x14ac:dyDescent="0.3"/>
  <cols>
    <col min="1" max="1" width="12.5546875" bestFit="1" customWidth="1"/>
    <col min="2" max="2" width="15.5546875" bestFit="1" customWidth="1"/>
    <col min="3" max="5" width="9.109375" bestFit="1" customWidth="1"/>
    <col min="6" max="6" width="10.77734375" bestFit="1" customWidth="1"/>
  </cols>
  <sheetData>
    <row r="1" spans="1:6" x14ac:dyDescent="0.3">
      <c r="A1" s="5" t="s">
        <v>29</v>
      </c>
      <c r="B1" s="5" t="s">
        <v>30</v>
      </c>
    </row>
    <row r="2" spans="1:6" x14ac:dyDescent="0.3">
      <c r="A2" s="5" t="s">
        <v>14</v>
      </c>
      <c r="B2" t="s">
        <v>5</v>
      </c>
      <c r="C2" t="s">
        <v>6</v>
      </c>
      <c r="D2" t="s">
        <v>8</v>
      </c>
      <c r="E2" t="s">
        <v>9</v>
      </c>
      <c r="F2" t="s">
        <v>15</v>
      </c>
    </row>
    <row r="3" spans="1:6" x14ac:dyDescent="0.3">
      <c r="A3" s="6" t="s">
        <v>16</v>
      </c>
      <c r="B3" s="4">
        <v>69</v>
      </c>
      <c r="C3" s="4">
        <v>88</v>
      </c>
      <c r="D3" s="4">
        <v>49</v>
      </c>
      <c r="E3" s="4">
        <v>80</v>
      </c>
      <c r="F3" s="4">
        <v>286</v>
      </c>
    </row>
    <row r="4" spans="1:6" x14ac:dyDescent="0.3">
      <c r="A4" s="6" t="s">
        <v>17</v>
      </c>
      <c r="B4" s="4">
        <v>63</v>
      </c>
      <c r="C4" s="4">
        <v>103</v>
      </c>
      <c r="D4" s="4">
        <v>63</v>
      </c>
      <c r="E4" s="4">
        <v>93</v>
      </c>
      <c r="F4" s="4">
        <v>322</v>
      </c>
    </row>
    <row r="5" spans="1:6" x14ac:dyDescent="0.3">
      <c r="A5" s="6" t="s">
        <v>18</v>
      </c>
      <c r="B5" s="4">
        <v>66</v>
      </c>
      <c r="C5" s="4">
        <v>104</v>
      </c>
      <c r="D5" s="4">
        <v>57</v>
      </c>
      <c r="E5" s="4">
        <v>79</v>
      </c>
      <c r="F5" s="4">
        <v>306</v>
      </c>
    </row>
    <row r="6" spans="1:6" x14ac:dyDescent="0.3">
      <c r="A6" s="6" t="s">
        <v>19</v>
      </c>
      <c r="B6" s="4">
        <v>79</v>
      </c>
      <c r="C6" s="4">
        <v>87</v>
      </c>
      <c r="D6" s="4">
        <v>36</v>
      </c>
      <c r="E6" s="4">
        <v>98</v>
      </c>
      <c r="F6" s="4">
        <v>300</v>
      </c>
    </row>
    <row r="7" spans="1:6" x14ac:dyDescent="0.3">
      <c r="A7" s="6" t="s">
        <v>20</v>
      </c>
      <c r="B7" s="4">
        <v>82</v>
      </c>
      <c r="C7" s="4">
        <v>97</v>
      </c>
      <c r="D7" s="4">
        <v>33</v>
      </c>
      <c r="E7" s="4">
        <v>65</v>
      </c>
      <c r="F7" s="4">
        <v>277</v>
      </c>
    </row>
    <row r="8" spans="1:6" x14ac:dyDescent="0.3">
      <c r="A8" s="6" t="s">
        <v>21</v>
      </c>
      <c r="B8" s="4">
        <v>79</v>
      </c>
      <c r="C8" s="4">
        <v>84</v>
      </c>
      <c r="D8" s="4">
        <v>41</v>
      </c>
      <c r="E8" s="4">
        <v>98</v>
      </c>
      <c r="F8" s="4">
        <v>302</v>
      </c>
    </row>
    <row r="9" spans="1:6" x14ac:dyDescent="0.3">
      <c r="A9" s="6" t="s">
        <v>22</v>
      </c>
      <c r="B9" s="4">
        <v>88</v>
      </c>
      <c r="C9" s="4">
        <v>92</v>
      </c>
      <c r="D9" s="4">
        <v>43</v>
      </c>
      <c r="E9" s="4">
        <v>82</v>
      </c>
      <c r="F9" s="4">
        <v>305</v>
      </c>
    </row>
    <row r="10" spans="1:6" x14ac:dyDescent="0.3">
      <c r="A10" s="6" t="s">
        <v>23</v>
      </c>
      <c r="B10" s="4">
        <v>87</v>
      </c>
      <c r="C10" s="4">
        <v>80</v>
      </c>
      <c r="D10" s="4">
        <v>44</v>
      </c>
      <c r="E10" s="4">
        <v>81</v>
      </c>
      <c r="F10" s="4">
        <v>292</v>
      </c>
    </row>
    <row r="11" spans="1:6" x14ac:dyDescent="0.3">
      <c r="A11" s="6" t="s">
        <v>24</v>
      </c>
      <c r="B11" s="4">
        <v>68</v>
      </c>
      <c r="C11" s="4">
        <v>108</v>
      </c>
      <c r="D11" s="4">
        <v>65</v>
      </c>
      <c r="E11" s="4">
        <v>98</v>
      </c>
      <c r="F11" s="4">
        <v>339</v>
      </c>
    </row>
    <row r="12" spans="1:6" x14ac:dyDescent="0.3">
      <c r="A12" s="6" t="s">
        <v>25</v>
      </c>
      <c r="B12" s="4">
        <v>83</v>
      </c>
      <c r="C12" s="4">
        <v>94</v>
      </c>
      <c r="D12" s="4">
        <v>53</v>
      </c>
      <c r="E12" s="4">
        <v>86</v>
      </c>
      <c r="F12" s="4">
        <v>316</v>
      </c>
    </row>
    <row r="13" spans="1:6" x14ac:dyDescent="0.3">
      <c r="A13" s="6" t="s">
        <v>26</v>
      </c>
      <c r="B13" s="4">
        <v>85</v>
      </c>
      <c r="C13" s="4">
        <v>86</v>
      </c>
      <c r="D13" s="4">
        <v>36</v>
      </c>
      <c r="E13" s="4">
        <v>62</v>
      </c>
      <c r="F13" s="4">
        <v>269</v>
      </c>
    </row>
    <row r="14" spans="1:6" x14ac:dyDescent="0.3">
      <c r="A14" s="6" t="s">
        <v>27</v>
      </c>
      <c r="B14" s="4">
        <v>82</v>
      </c>
      <c r="C14" s="4">
        <v>109</v>
      </c>
      <c r="D14" s="4">
        <v>62</v>
      </c>
      <c r="E14" s="4">
        <v>67</v>
      </c>
      <c r="F14" s="4">
        <v>320</v>
      </c>
    </row>
    <row r="15" spans="1:6" x14ac:dyDescent="0.3">
      <c r="A15" s="6" t="s">
        <v>15</v>
      </c>
      <c r="B15" s="4">
        <v>931</v>
      </c>
      <c r="C15" s="4">
        <v>1132</v>
      </c>
      <c r="D15" s="4">
        <v>582</v>
      </c>
      <c r="E15" s="4">
        <v>989</v>
      </c>
      <c r="F15" s="4">
        <v>3634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
  <sheetViews>
    <sheetView workbookViewId="0"/>
  </sheetViews>
  <sheetFormatPr defaultRowHeight="14.4" x14ac:dyDescent="0.3"/>
  <cols>
    <col min="1" max="1" width="12.77734375" bestFit="1" customWidth="1"/>
    <col min="2" max="2" width="12.5546875" bestFit="1" customWidth="1"/>
    <col min="3" max="3" width="17.44140625" bestFit="1" customWidth="1"/>
  </cols>
  <sheetData>
    <row r="1" spans="1:3" x14ac:dyDescent="0.3">
      <c r="A1" t="s">
        <v>28</v>
      </c>
      <c r="B1" t="s">
        <v>29</v>
      </c>
      <c r="C1" t="s">
        <v>31</v>
      </c>
    </row>
    <row r="2" spans="1:3" x14ac:dyDescent="0.3">
      <c r="A2" s="4">
        <v>3660</v>
      </c>
      <c r="B2" s="4">
        <v>3634</v>
      </c>
      <c r="C2" s="4" t="e">
        <v>#VALUE!</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
  <sheetViews>
    <sheetView workbookViewId="0">
      <selection activeCell="F3" sqref="F3"/>
    </sheetView>
  </sheetViews>
  <sheetFormatPr defaultRowHeight="14.4" x14ac:dyDescent="0.3"/>
  <cols>
    <col min="1" max="1" width="14.88671875" bestFit="1" customWidth="1"/>
    <col min="2" max="2" width="15.5546875" bestFit="1" customWidth="1"/>
    <col min="3" max="5" width="9.109375" bestFit="1" customWidth="1"/>
    <col min="6" max="6" width="10.77734375" bestFit="1" customWidth="1"/>
  </cols>
  <sheetData>
    <row r="1" spans="1:6" x14ac:dyDescent="0.3">
      <c r="B1" s="5" t="s">
        <v>30</v>
      </c>
    </row>
    <row r="2" spans="1:6" x14ac:dyDescent="0.3">
      <c r="B2" t="s">
        <v>5</v>
      </c>
      <c r="C2" t="s">
        <v>6</v>
      </c>
      <c r="D2" t="s">
        <v>8</v>
      </c>
      <c r="E2" t="s">
        <v>9</v>
      </c>
      <c r="F2" t="s">
        <v>15</v>
      </c>
    </row>
    <row r="3" spans="1:6" x14ac:dyDescent="0.3">
      <c r="A3" t="s">
        <v>13</v>
      </c>
      <c r="B3" s="9">
        <v>139650</v>
      </c>
      <c r="C3" s="9">
        <v>113200</v>
      </c>
      <c r="D3" s="9">
        <v>186240</v>
      </c>
      <c r="E3" s="9">
        <v>74175</v>
      </c>
      <c r="F3" s="9">
        <v>513265</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6"/>
  <sheetViews>
    <sheetView workbookViewId="0">
      <selection activeCell="A2" sqref="A2:D2"/>
      <pivotSelection pane="bottomRight" showHeader="1" extendable="1" axis="axisRow" max="5" activeRow="1" previousRow="1" click="1" r:id="rId1">
        <pivotArea dataOnly="0" fieldPosition="0">
          <references count="1">
            <reference field="2" count="1">
              <x v="0"/>
            </reference>
          </references>
        </pivotArea>
      </pivotSelection>
    </sheetView>
  </sheetViews>
  <sheetFormatPr defaultRowHeight="14.4" x14ac:dyDescent="0.3"/>
  <cols>
    <col min="1" max="1" width="12.5546875" bestFit="1" customWidth="1"/>
    <col min="2" max="2" width="12.77734375" bestFit="1" customWidth="1"/>
    <col min="3" max="3" width="12.5546875" bestFit="1" customWidth="1"/>
    <col min="4" max="4" width="17.44140625" bestFit="1" customWidth="1"/>
  </cols>
  <sheetData>
    <row r="1" spans="1:4" x14ac:dyDescent="0.3">
      <c r="A1" s="5" t="s">
        <v>14</v>
      </c>
      <c r="B1" t="s">
        <v>28</v>
      </c>
      <c r="C1" t="s">
        <v>29</v>
      </c>
      <c r="D1" t="s">
        <v>31</v>
      </c>
    </row>
    <row r="2" spans="1:4" x14ac:dyDescent="0.3">
      <c r="A2" s="6" t="s">
        <v>5</v>
      </c>
      <c r="B2" s="4">
        <v>960</v>
      </c>
      <c r="C2" s="4">
        <v>931</v>
      </c>
      <c r="D2" s="4" t="e">
        <v>#VALUE!</v>
      </c>
    </row>
    <row r="3" spans="1:4" x14ac:dyDescent="0.3">
      <c r="A3" s="6" t="s">
        <v>6</v>
      </c>
      <c r="B3" s="4">
        <v>1140</v>
      </c>
      <c r="C3" s="4">
        <v>1132</v>
      </c>
      <c r="D3" s="4" t="e">
        <v>#VALUE!</v>
      </c>
    </row>
    <row r="4" spans="1:4" x14ac:dyDescent="0.3">
      <c r="A4" s="6" t="s">
        <v>8</v>
      </c>
      <c r="B4" s="4">
        <v>600</v>
      </c>
      <c r="C4" s="4">
        <v>582</v>
      </c>
      <c r="D4" s="4" t="e">
        <v>#VALUE!</v>
      </c>
    </row>
    <row r="5" spans="1:4" x14ac:dyDescent="0.3">
      <c r="A5" s="6" t="s">
        <v>9</v>
      </c>
      <c r="B5" s="4">
        <v>960</v>
      </c>
      <c r="C5" s="4">
        <v>989</v>
      </c>
      <c r="D5" s="4">
        <v>989</v>
      </c>
    </row>
    <row r="6" spans="1:4" x14ac:dyDescent="0.3">
      <c r="A6" s="6" t="s">
        <v>15</v>
      </c>
      <c r="B6" s="4">
        <v>3660</v>
      </c>
      <c r="C6" s="4">
        <v>3634</v>
      </c>
      <c r="D6" s="4" t="e">
        <v>#VALUE!</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49"/>
  <sheetViews>
    <sheetView zoomScale="120" zoomScaleNormal="120" workbookViewId="0">
      <selection activeCell="C3" sqref="C3"/>
    </sheetView>
  </sheetViews>
  <sheetFormatPr defaultRowHeight="14.4" x14ac:dyDescent="0.3"/>
  <cols>
    <col min="1" max="1" width="10.109375" bestFit="1" customWidth="1"/>
    <col min="2" max="3" width="10" customWidth="1"/>
    <col min="4" max="4" width="7.88671875" customWidth="1"/>
    <col min="5" max="5" width="7.6640625" customWidth="1"/>
    <col min="7" max="7" width="9.77734375" customWidth="1"/>
  </cols>
  <sheetData>
    <row r="1" spans="1:7" x14ac:dyDescent="0.3">
      <c r="A1" t="s">
        <v>0</v>
      </c>
      <c r="B1" t="s">
        <v>1</v>
      </c>
      <c r="C1" t="s">
        <v>10</v>
      </c>
      <c r="D1" t="s">
        <v>2</v>
      </c>
      <c r="E1" t="s">
        <v>3</v>
      </c>
      <c r="F1" t="s">
        <v>11</v>
      </c>
      <c r="G1" t="s">
        <v>12</v>
      </c>
    </row>
    <row r="2" spans="1:7" x14ac:dyDescent="0.3">
      <c r="A2" s="1">
        <v>43101</v>
      </c>
      <c r="B2" t="s">
        <v>4</v>
      </c>
      <c r="C2" t="s">
        <v>5</v>
      </c>
      <c r="D2">
        <v>80</v>
      </c>
      <c r="E2">
        <v>69</v>
      </c>
      <c r="F2" s="2">
        <f>VLOOKUP(C2,Prices!A:B,2,0)</f>
        <v>150</v>
      </c>
      <c r="G2" s="3">
        <f>F2*E2</f>
        <v>10350</v>
      </c>
    </row>
    <row r="3" spans="1:7" x14ac:dyDescent="0.3">
      <c r="A3" s="1">
        <v>43101</v>
      </c>
      <c r="B3" t="s">
        <v>4</v>
      </c>
      <c r="C3" t="s">
        <v>6</v>
      </c>
      <c r="D3">
        <v>95</v>
      </c>
      <c r="E3">
        <v>88</v>
      </c>
      <c r="F3" s="2">
        <f>VLOOKUP(C3,Prices!A:B,2,0)</f>
        <v>100</v>
      </c>
      <c r="G3" s="3">
        <f t="shared" ref="G3:G49" si="0">F3*E3</f>
        <v>8800</v>
      </c>
    </row>
    <row r="4" spans="1:7" x14ac:dyDescent="0.3">
      <c r="A4" s="1">
        <v>43101</v>
      </c>
      <c r="B4" t="s">
        <v>7</v>
      </c>
      <c r="C4" t="s">
        <v>8</v>
      </c>
      <c r="D4">
        <v>50</v>
      </c>
      <c r="E4">
        <v>49</v>
      </c>
      <c r="F4" s="2">
        <f>VLOOKUP(C4,Prices!A:B,2,0)</f>
        <v>320</v>
      </c>
      <c r="G4" s="3">
        <f t="shared" si="0"/>
        <v>15680</v>
      </c>
    </row>
    <row r="5" spans="1:7" x14ac:dyDescent="0.3">
      <c r="A5" s="1">
        <v>43101</v>
      </c>
      <c r="B5" t="s">
        <v>7</v>
      </c>
      <c r="C5" t="s">
        <v>9</v>
      </c>
      <c r="D5">
        <v>80</v>
      </c>
      <c r="E5">
        <v>80</v>
      </c>
      <c r="F5" s="2">
        <f>VLOOKUP(C5,Prices!A:B,2,0)</f>
        <v>75</v>
      </c>
      <c r="G5" s="3">
        <f t="shared" si="0"/>
        <v>6000</v>
      </c>
    </row>
    <row r="6" spans="1:7" x14ac:dyDescent="0.3">
      <c r="A6" s="1">
        <v>43132</v>
      </c>
      <c r="B6" t="s">
        <v>4</v>
      </c>
      <c r="C6" t="s">
        <v>5</v>
      </c>
      <c r="D6">
        <v>80</v>
      </c>
      <c r="E6">
        <v>63</v>
      </c>
      <c r="F6" s="2">
        <f>VLOOKUP(C6,Prices!A:B,2,0)</f>
        <v>150</v>
      </c>
      <c r="G6" s="3">
        <f t="shared" si="0"/>
        <v>9450</v>
      </c>
    </row>
    <row r="7" spans="1:7" x14ac:dyDescent="0.3">
      <c r="A7" s="1">
        <v>43132</v>
      </c>
      <c r="B7" t="s">
        <v>4</v>
      </c>
      <c r="C7" t="s">
        <v>6</v>
      </c>
      <c r="D7">
        <v>95</v>
      </c>
      <c r="E7">
        <v>103</v>
      </c>
      <c r="F7" s="2">
        <f>VLOOKUP(C7,Prices!A:B,2,0)</f>
        <v>100</v>
      </c>
      <c r="G7" s="3">
        <f t="shared" si="0"/>
        <v>10300</v>
      </c>
    </row>
    <row r="8" spans="1:7" x14ac:dyDescent="0.3">
      <c r="A8" s="1">
        <v>43132</v>
      </c>
      <c r="B8" t="s">
        <v>7</v>
      </c>
      <c r="C8" t="s">
        <v>8</v>
      </c>
      <c r="D8">
        <v>50</v>
      </c>
      <c r="E8">
        <v>63</v>
      </c>
      <c r="F8" s="2">
        <f>VLOOKUP(C8,Prices!A:B,2,0)</f>
        <v>320</v>
      </c>
      <c r="G8" s="3">
        <f t="shared" si="0"/>
        <v>20160</v>
      </c>
    </row>
    <row r="9" spans="1:7" x14ac:dyDescent="0.3">
      <c r="A9" s="1">
        <v>43132</v>
      </c>
      <c r="B9" t="s">
        <v>7</v>
      </c>
      <c r="C9" t="s">
        <v>9</v>
      </c>
      <c r="D9">
        <v>80</v>
      </c>
      <c r="E9">
        <v>93</v>
      </c>
      <c r="F9" s="2">
        <f>VLOOKUP(C9,Prices!A:B,2,0)</f>
        <v>75</v>
      </c>
      <c r="G9" s="3">
        <f t="shared" si="0"/>
        <v>6975</v>
      </c>
    </row>
    <row r="10" spans="1:7" x14ac:dyDescent="0.3">
      <c r="A10" s="1">
        <v>43160</v>
      </c>
      <c r="B10" t="s">
        <v>4</v>
      </c>
      <c r="C10" t="s">
        <v>5</v>
      </c>
      <c r="D10">
        <v>80</v>
      </c>
      <c r="E10">
        <v>66</v>
      </c>
      <c r="F10" s="2">
        <f>VLOOKUP(C10,Prices!A:B,2,0)</f>
        <v>150</v>
      </c>
      <c r="G10" s="3">
        <f t="shared" si="0"/>
        <v>9900</v>
      </c>
    </row>
    <row r="11" spans="1:7" x14ac:dyDescent="0.3">
      <c r="A11" s="1">
        <v>43160</v>
      </c>
      <c r="B11" t="s">
        <v>4</v>
      </c>
      <c r="C11" t="s">
        <v>6</v>
      </c>
      <c r="D11">
        <v>95</v>
      </c>
      <c r="E11">
        <v>104</v>
      </c>
      <c r="F11" s="2">
        <f>VLOOKUP(C11,Prices!A:B,2,0)</f>
        <v>100</v>
      </c>
      <c r="G11" s="3">
        <f t="shared" si="0"/>
        <v>10400</v>
      </c>
    </row>
    <row r="12" spans="1:7" x14ac:dyDescent="0.3">
      <c r="A12" s="1">
        <v>43160</v>
      </c>
      <c r="B12" t="s">
        <v>7</v>
      </c>
      <c r="C12" t="s">
        <v>8</v>
      </c>
      <c r="D12">
        <v>50</v>
      </c>
      <c r="E12">
        <v>57</v>
      </c>
      <c r="F12" s="2">
        <f>VLOOKUP(C12,Prices!A:B,2,0)</f>
        <v>320</v>
      </c>
      <c r="G12" s="3">
        <f t="shared" si="0"/>
        <v>18240</v>
      </c>
    </row>
    <row r="13" spans="1:7" x14ac:dyDescent="0.3">
      <c r="A13" s="1">
        <v>43160</v>
      </c>
      <c r="B13" t="s">
        <v>7</v>
      </c>
      <c r="C13" t="s">
        <v>9</v>
      </c>
      <c r="D13">
        <v>80</v>
      </c>
      <c r="E13">
        <v>79</v>
      </c>
      <c r="F13" s="2">
        <f>VLOOKUP(C13,Prices!A:B,2,0)</f>
        <v>75</v>
      </c>
      <c r="G13" s="3">
        <f t="shared" si="0"/>
        <v>5925</v>
      </c>
    </row>
    <row r="14" spans="1:7" x14ac:dyDescent="0.3">
      <c r="A14" s="1">
        <v>43191</v>
      </c>
      <c r="B14" t="s">
        <v>4</v>
      </c>
      <c r="C14" t="s">
        <v>5</v>
      </c>
      <c r="D14">
        <v>80</v>
      </c>
      <c r="E14">
        <v>79</v>
      </c>
      <c r="F14" s="2">
        <f>VLOOKUP(C14,Prices!A:B,2,0)</f>
        <v>150</v>
      </c>
      <c r="G14" s="3">
        <f t="shared" si="0"/>
        <v>11850</v>
      </c>
    </row>
    <row r="15" spans="1:7" x14ac:dyDescent="0.3">
      <c r="A15" s="1">
        <v>43191</v>
      </c>
      <c r="B15" t="s">
        <v>4</v>
      </c>
      <c r="C15" t="s">
        <v>6</v>
      </c>
      <c r="D15">
        <v>95</v>
      </c>
      <c r="E15">
        <v>87</v>
      </c>
      <c r="F15" s="2">
        <f>VLOOKUP(C15,Prices!A:B,2,0)</f>
        <v>100</v>
      </c>
      <c r="G15" s="3">
        <f t="shared" si="0"/>
        <v>8700</v>
      </c>
    </row>
    <row r="16" spans="1:7" x14ac:dyDescent="0.3">
      <c r="A16" s="1">
        <v>43191</v>
      </c>
      <c r="B16" t="s">
        <v>7</v>
      </c>
      <c r="C16" t="s">
        <v>8</v>
      </c>
      <c r="D16">
        <v>50</v>
      </c>
      <c r="E16">
        <v>36</v>
      </c>
      <c r="F16" s="2">
        <f>VLOOKUP(C16,Prices!A:B,2,0)</f>
        <v>320</v>
      </c>
      <c r="G16" s="3">
        <f t="shared" si="0"/>
        <v>11520</v>
      </c>
    </row>
    <row r="17" spans="1:7" x14ac:dyDescent="0.3">
      <c r="A17" s="1">
        <v>43191</v>
      </c>
      <c r="B17" t="s">
        <v>7</v>
      </c>
      <c r="C17" t="s">
        <v>9</v>
      </c>
      <c r="D17">
        <v>80</v>
      </c>
      <c r="E17">
        <v>98</v>
      </c>
      <c r="F17" s="2">
        <f>VLOOKUP(C17,Prices!A:B,2,0)</f>
        <v>75</v>
      </c>
      <c r="G17" s="3">
        <f t="shared" si="0"/>
        <v>7350</v>
      </c>
    </row>
    <row r="18" spans="1:7" x14ac:dyDescent="0.3">
      <c r="A18" s="1">
        <v>43221</v>
      </c>
      <c r="B18" t="s">
        <v>4</v>
      </c>
      <c r="C18" t="s">
        <v>5</v>
      </c>
      <c r="D18">
        <v>80</v>
      </c>
      <c r="E18">
        <v>82</v>
      </c>
      <c r="F18" s="2">
        <f>VLOOKUP(C18,Prices!A:B,2,0)</f>
        <v>150</v>
      </c>
      <c r="G18" s="3">
        <f t="shared" si="0"/>
        <v>12300</v>
      </c>
    </row>
    <row r="19" spans="1:7" x14ac:dyDescent="0.3">
      <c r="A19" s="1">
        <v>43221</v>
      </c>
      <c r="B19" t="s">
        <v>4</v>
      </c>
      <c r="C19" t="s">
        <v>6</v>
      </c>
      <c r="D19">
        <v>95</v>
      </c>
      <c r="E19">
        <v>97</v>
      </c>
      <c r="F19" s="2">
        <f>VLOOKUP(C19,Prices!A:B,2,0)</f>
        <v>100</v>
      </c>
      <c r="G19" s="3">
        <f t="shared" si="0"/>
        <v>9700</v>
      </c>
    </row>
    <row r="20" spans="1:7" x14ac:dyDescent="0.3">
      <c r="A20" s="1">
        <v>43221</v>
      </c>
      <c r="B20" t="s">
        <v>7</v>
      </c>
      <c r="C20" t="s">
        <v>8</v>
      </c>
      <c r="D20">
        <v>50</v>
      </c>
      <c r="E20">
        <v>33</v>
      </c>
      <c r="F20" s="2">
        <f>VLOOKUP(C20,Prices!A:B,2,0)</f>
        <v>320</v>
      </c>
      <c r="G20" s="3">
        <f t="shared" si="0"/>
        <v>10560</v>
      </c>
    </row>
    <row r="21" spans="1:7" x14ac:dyDescent="0.3">
      <c r="A21" s="1">
        <v>43221</v>
      </c>
      <c r="B21" t="s">
        <v>7</v>
      </c>
      <c r="C21" t="s">
        <v>9</v>
      </c>
      <c r="D21">
        <v>80</v>
      </c>
      <c r="E21">
        <v>65</v>
      </c>
      <c r="F21" s="2">
        <f>VLOOKUP(C21,Prices!A:B,2,0)</f>
        <v>75</v>
      </c>
      <c r="G21" s="3">
        <f t="shared" si="0"/>
        <v>4875</v>
      </c>
    </row>
    <row r="22" spans="1:7" x14ac:dyDescent="0.3">
      <c r="A22" s="1">
        <v>43252</v>
      </c>
      <c r="B22" t="s">
        <v>4</v>
      </c>
      <c r="C22" t="s">
        <v>5</v>
      </c>
      <c r="D22">
        <v>80</v>
      </c>
      <c r="E22">
        <v>79</v>
      </c>
      <c r="F22" s="2">
        <f>VLOOKUP(C22,Prices!A:B,2,0)</f>
        <v>150</v>
      </c>
      <c r="G22" s="3">
        <f t="shared" si="0"/>
        <v>11850</v>
      </c>
    </row>
    <row r="23" spans="1:7" x14ac:dyDescent="0.3">
      <c r="A23" s="1">
        <v>43252</v>
      </c>
      <c r="B23" t="s">
        <v>4</v>
      </c>
      <c r="C23" t="s">
        <v>6</v>
      </c>
      <c r="D23">
        <v>95</v>
      </c>
      <c r="E23">
        <v>84</v>
      </c>
      <c r="F23" s="2">
        <f>VLOOKUP(C23,Prices!A:B,2,0)</f>
        <v>100</v>
      </c>
      <c r="G23" s="3">
        <f t="shared" si="0"/>
        <v>8400</v>
      </c>
    </row>
    <row r="24" spans="1:7" x14ac:dyDescent="0.3">
      <c r="A24" s="1">
        <v>43252</v>
      </c>
      <c r="B24" t="s">
        <v>7</v>
      </c>
      <c r="C24" t="s">
        <v>8</v>
      </c>
      <c r="D24">
        <v>50</v>
      </c>
      <c r="E24">
        <v>41</v>
      </c>
      <c r="F24" s="2">
        <f>VLOOKUP(C24,Prices!A:B,2,0)</f>
        <v>320</v>
      </c>
      <c r="G24" s="3">
        <f t="shared" si="0"/>
        <v>13120</v>
      </c>
    </row>
    <row r="25" spans="1:7" x14ac:dyDescent="0.3">
      <c r="A25" s="1">
        <v>43252</v>
      </c>
      <c r="B25" t="s">
        <v>7</v>
      </c>
      <c r="C25" t="s">
        <v>9</v>
      </c>
      <c r="D25">
        <v>80</v>
      </c>
      <c r="E25">
        <v>98</v>
      </c>
      <c r="F25" s="2">
        <f>VLOOKUP(C25,Prices!A:B,2,0)</f>
        <v>75</v>
      </c>
      <c r="G25" s="3">
        <f t="shared" si="0"/>
        <v>7350</v>
      </c>
    </row>
    <row r="26" spans="1:7" x14ac:dyDescent="0.3">
      <c r="A26" s="1">
        <v>43282</v>
      </c>
      <c r="B26" t="s">
        <v>4</v>
      </c>
      <c r="C26" t="s">
        <v>5</v>
      </c>
      <c r="D26">
        <v>80</v>
      </c>
      <c r="E26">
        <v>88</v>
      </c>
      <c r="F26" s="2">
        <f>VLOOKUP(C26,Prices!A:B,2,0)</f>
        <v>150</v>
      </c>
      <c r="G26" s="3">
        <f t="shared" si="0"/>
        <v>13200</v>
      </c>
    </row>
    <row r="27" spans="1:7" x14ac:dyDescent="0.3">
      <c r="A27" s="1">
        <v>43282</v>
      </c>
      <c r="B27" t="s">
        <v>4</v>
      </c>
      <c r="C27" t="s">
        <v>6</v>
      </c>
      <c r="D27">
        <v>95</v>
      </c>
      <c r="E27">
        <v>92</v>
      </c>
      <c r="F27" s="2">
        <f>VLOOKUP(C27,Prices!A:B,2,0)</f>
        <v>100</v>
      </c>
      <c r="G27" s="3">
        <f t="shared" si="0"/>
        <v>9200</v>
      </c>
    </row>
    <row r="28" spans="1:7" x14ac:dyDescent="0.3">
      <c r="A28" s="1">
        <v>43282</v>
      </c>
      <c r="B28" t="s">
        <v>7</v>
      </c>
      <c r="C28" t="s">
        <v>8</v>
      </c>
      <c r="D28">
        <v>50</v>
      </c>
      <c r="E28">
        <v>43</v>
      </c>
      <c r="F28" s="2">
        <f>VLOOKUP(C28,Prices!A:B,2,0)</f>
        <v>320</v>
      </c>
      <c r="G28" s="3">
        <f t="shared" si="0"/>
        <v>13760</v>
      </c>
    </row>
    <row r="29" spans="1:7" x14ac:dyDescent="0.3">
      <c r="A29" s="1">
        <v>43282</v>
      </c>
      <c r="B29" t="s">
        <v>7</v>
      </c>
      <c r="C29" t="s">
        <v>9</v>
      </c>
      <c r="D29">
        <v>80</v>
      </c>
      <c r="E29">
        <v>82</v>
      </c>
      <c r="F29" s="2">
        <f>VLOOKUP(C29,Prices!A:B,2,0)</f>
        <v>75</v>
      </c>
      <c r="G29" s="3">
        <f t="shared" si="0"/>
        <v>6150</v>
      </c>
    </row>
    <row r="30" spans="1:7" x14ac:dyDescent="0.3">
      <c r="A30" s="1">
        <v>43313</v>
      </c>
      <c r="B30" t="s">
        <v>4</v>
      </c>
      <c r="C30" t="s">
        <v>5</v>
      </c>
      <c r="D30">
        <v>80</v>
      </c>
      <c r="E30">
        <v>87</v>
      </c>
      <c r="F30" s="2">
        <f>VLOOKUP(C30,Prices!A:B,2,0)</f>
        <v>150</v>
      </c>
      <c r="G30" s="3">
        <f t="shared" si="0"/>
        <v>13050</v>
      </c>
    </row>
    <row r="31" spans="1:7" x14ac:dyDescent="0.3">
      <c r="A31" s="1">
        <v>43313</v>
      </c>
      <c r="B31" t="s">
        <v>4</v>
      </c>
      <c r="C31" t="s">
        <v>6</v>
      </c>
      <c r="D31">
        <v>95</v>
      </c>
      <c r="E31">
        <v>80</v>
      </c>
      <c r="F31" s="2">
        <f>VLOOKUP(C31,Prices!A:B,2,0)</f>
        <v>100</v>
      </c>
      <c r="G31" s="3">
        <f t="shared" si="0"/>
        <v>8000</v>
      </c>
    </row>
    <row r="32" spans="1:7" x14ac:dyDescent="0.3">
      <c r="A32" s="1">
        <v>43313</v>
      </c>
      <c r="B32" t="s">
        <v>7</v>
      </c>
      <c r="C32" t="s">
        <v>8</v>
      </c>
      <c r="D32">
        <v>50</v>
      </c>
      <c r="E32">
        <v>44</v>
      </c>
      <c r="F32" s="2">
        <f>VLOOKUP(C32,Prices!A:B,2,0)</f>
        <v>320</v>
      </c>
      <c r="G32" s="3">
        <f t="shared" si="0"/>
        <v>14080</v>
      </c>
    </row>
    <row r="33" spans="1:7" x14ac:dyDescent="0.3">
      <c r="A33" s="1">
        <v>43313</v>
      </c>
      <c r="B33" t="s">
        <v>7</v>
      </c>
      <c r="C33" t="s">
        <v>9</v>
      </c>
      <c r="D33">
        <v>80</v>
      </c>
      <c r="E33">
        <v>81</v>
      </c>
      <c r="F33" s="2">
        <f>VLOOKUP(C33,Prices!A:B,2,0)</f>
        <v>75</v>
      </c>
      <c r="G33" s="3">
        <f t="shared" si="0"/>
        <v>6075</v>
      </c>
    </row>
    <row r="34" spans="1:7" x14ac:dyDescent="0.3">
      <c r="A34" s="1">
        <v>43344</v>
      </c>
      <c r="B34" t="s">
        <v>4</v>
      </c>
      <c r="C34" t="s">
        <v>5</v>
      </c>
      <c r="D34">
        <v>80</v>
      </c>
      <c r="E34">
        <v>68</v>
      </c>
      <c r="F34" s="2">
        <f>VLOOKUP(C34,Prices!A:B,2,0)</f>
        <v>150</v>
      </c>
      <c r="G34" s="3">
        <f t="shared" si="0"/>
        <v>10200</v>
      </c>
    </row>
    <row r="35" spans="1:7" x14ac:dyDescent="0.3">
      <c r="A35" s="1">
        <v>43344</v>
      </c>
      <c r="B35" t="s">
        <v>4</v>
      </c>
      <c r="C35" t="s">
        <v>6</v>
      </c>
      <c r="D35">
        <v>95</v>
      </c>
      <c r="E35">
        <v>108</v>
      </c>
      <c r="F35" s="2">
        <f>VLOOKUP(C35,Prices!A:B,2,0)</f>
        <v>100</v>
      </c>
      <c r="G35" s="3">
        <f t="shared" si="0"/>
        <v>10800</v>
      </c>
    </row>
    <row r="36" spans="1:7" x14ac:dyDescent="0.3">
      <c r="A36" s="1">
        <v>43344</v>
      </c>
      <c r="B36" t="s">
        <v>7</v>
      </c>
      <c r="C36" t="s">
        <v>8</v>
      </c>
      <c r="D36">
        <v>50</v>
      </c>
      <c r="E36">
        <v>65</v>
      </c>
      <c r="F36" s="2">
        <f>VLOOKUP(C36,Prices!A:B,2,0)</f>
        <v>320</v>
      </c>
      <c r="G36" s="3">
        <f t="shared" si="0"/>
        <v>20800</v>
      </c>
    </row>
    <row r="37" spans="1:7" x14ac:dyDescent="0.3">
      <c r="A37" s="1">
        <v>43344</v>
      </c>
      <c r="B37" t="s">
        <v>7</v>
      </c>
      <c r="C37" t="s">
        <v>9</v>
      </c>
      <c r="D37">
        <v>80</v>
      </c>
      <c r="E37">
        <v>98</v>
      </c>
      <c r="F37" s="2">
        <f>VLOOKUP(C37,Prices!A:B,2,0)</f>
        <v>75</v>
      </c>
      <c r="G37" s="3">
        <f t="shared" si="0"/>
        <v>7350</v>
      </c>
    </row>
    <row r="38" spans="1:7" x14ac:dyDescent="0.3">
      <c r="A38" s="1">
        <v>43374</v>
      </c>
      <c r="B38" t="s">
        <v>4</v>
      </c>
      <c r="C38" t="s">
        <v>5</v>
      </c>
      <c r="D38">
        <v>80</v>
      </c>
      <c r="E38">
        <v>83</v>
      </c>
      <c r="F38" s="2">
        <f>VLOOKUP(C38,Prices!A:B,2,0)</f>
        <v>150</v>
      </c>
      <c r="G38" s="3">
        <f t="shared" si="0"/>
        <v>12450</v>
      </c>
    </row>
    <row r="39" spans="1:7" x14ac:dyDescent="0.3">
      <c r="A39" s="1">
        <v>43374</v>
      </c>
      <c r="B39" t="s">
        <v>4</v>
      </c>
      <c r="C39" t="s">
        <v>6</v>
      </c>
      <c r="D39">
        <v>95</v>
      </c>
      <c r="E39">
        <v>94</v>
      </c>
      <c r="F39" s="2">
        <f>VLOOKUP(C39,Prices!A:B,2,0)</f>
        <v>100</v>
      </c>
      <c r="G39" s="3">
        <f t="shared" si="0"/>
        <v>9400</v>
      </c>
    </row>
    <row r="40" spans="1:7" x14ac:dyDescent="0.3">
      <c r="A40" s="1">
        <v>43374</v>
      </c>
      <c r="B40" t="s">
        <v>7</v>
      </c>
      <c r="C40" t="s">
        <v>8</v>
      </c>
      <c r="D40">
        <v>50</v>
      </c>
      <c r="E40">
        <v>53</v>
      </c>
      <c r="F40" s="2">
        <f>VLOOKUP(C40,Prices!A:B,2,0)</f>
        <v>320</v>
      </c>
      <c r="G40" s="3">
        <f t="shared" si="0"/>
        <v>16960</v>
      </c>
    </row>
    <row r="41" spans="1:7" x14ac:dyDescent="0.3">
      <c r="A41" s="1">
        <v>43374</v>
      </c>
      <c r="B41" t="s">
        <v>7</v>
      </c>
      <c r="C41" t="s">
        <v>9</v>
      </c>
      <c r="D41">
        <v>80</v>
      </c>
      <c r="E41">
        <v>86</v>
      </c>
      <c r="F41" s="2">
        <f>VLOOKUP(C41,Prices!A:B,2,0)</f>
        <v>75</v>
      </c>
      <c r="G41" s="3">
        <f t="shared" si="0"/>
        <v>6450</v>
      </c>
    </row>
    <row r="42" spans="1:7" x14ac:dyDescent="0.3">
      <c r="A42" s="1">
        <v>43405</v>
      </c>
      <c r="B42" t="s">
        <v>4</v>
      </c>
      <c r="C42" t="s">
        <v>5</v>
      </c>
      <c r="D42">
        <v>80</v>
      </c>
      <c r="E42">
        <v>85</v>
      </c>
      <c r="F42" s="2">
        <f>VLOOKUP(C42,Prices!A:B,2,0)</f>
        <v>150</v>
      </c>
      <c r="G42" s="3">
        <f t="shared" si="0"/>
        <v>12750</v>
      </c>
    </row>
    <row r="43" spans="1:7" x14ac:dyDescent="0.3">
      <c r="A43" s="1">
        <v>43405</v>
      </c>
      <c r="B43" t="s">
        <v>4</v>
      </c>
      <c r="C43" t="s">
        <v>6</v>
      </c>
      <c r="D43">
        <v>95</v>
      </c>
      <c r="E43">
        <v>86</v>
      </c>
      <c r="F43" s="2">
        <f>VLOOKUP(C43,Prices!A:B,2,0)</f>
        <v>100</v>
      </c>
      <c r="G43" s="3">
        <f t="shared" si="0"/>
        <v>8600</v>
      </c>
    </row>
    <row r="44" spans="1:7" x14ac:dyDescent="0.3">
      <c r="A44" s="1">
        <v>43405</v>
      </c>
      <c r="B44" t="s">
        <v>7</v>
      </c>
      <c r="C44" t="s">
        <v>8</v>
      </c>
      <c r="D44">
        <v>50</v>
      </c>
      <c r="E44">
        <v>36</v>
      </c>
      <c r="F44" s="2">
        <f>VLOOKUP(C44,Prices!A:B,2,0)</f>
        <v>320</v>
      </c>
      <c r="G44" s="3">
        <f t="shared" si="0"/>
        <v>11520</v>
      </c>
    </row>
    <row r="45" spans="1:7" x14ac:dyDescent="0.3">
      <c r="A45" s="1">
        <v>43405</v>
      </c>
      <c r="B45" t="s">
        <v>7</v>
      </c>
      <c r="C45" t="s">
        <v>9</v>
      </c>
      <c r="D45">
        <v>80</v>
      </c>
      <c r="E45">
        <v>62</v>
      </c>
      <c r="F45" s="2">
        <f>VLOOKUP(C45,Prices!A:B,2,0)</f>
        <v>75</v>
      </c>
      <c r="G45" s="3">
        <f t="shared" si="0"/>
        <v>4650</v>
      </c>
    </row>
    <row r="46" spans="1:7" x14ac:dyDescent="0.3">
      <c r="A46" s="1">
        <v>43435</v>
      </c>
      <c r="B46" t="s">
        <v>4</v>
      </c>
      <c r="C46" t="s">
        <v>5</v>
      </c>
      <c r="D46">
        <v>80</v>
      </c>
      <c r="E46">
        <v>82</v>
      </c>
      <c r="F46" s="2">
        <f>VLOOKUP(C46,Prices!A:B,2,0)</f>
        <v>150</v>
      </c>
      <c r="G46" s="3">
        <f t="shared" si="0"/>
        <v>12300</v>
      </c>
    </row>
    <row r="47" spans="1:7" x14ac:dyDescent="0.3">
      <c r="A47" s="1">
        <v>43435</v>
      </c>
      <c r="B47" t="s">
        <v>4</v>
      </c>
      <c r="C47" t="s">
        <v>6</v>
      </c>
      <c r="D47">
        <v>95</v>
      </c>
      <c r="E47">
        <v>109</v>
      </c>
      <c r="F47" s="2">
        <f>VLOOKUP(C47,Prices!A:B,2,0)</f>
        <v>100</v>
      </c>
      <c r="G47" s="3">
        <f t="shared" si="0"/>
        <v>10900</v>
      </c>
    </row>
    <row r="48" spans="1:7" x14ac:dyDescent="0.3">
      <c r="A48" s="1">
        <v>43435</v>
      </c>
      <c r="B48" t="s">
        <v>7</v>
      </c>
      <c r="C48" t="s">
        <v>8</v>
      </c>
      <c r="D48">
        <v>50</v>
      </c>
      <c r="E48">
        <v>62</v>
      </c>
      <c r="F48" s="2">
        <f>VLOOKUP(C48,Prices!A:B,2,0)</f>
        <v>320</v>
      </c>
      <c r="G48" s="3">
        <f t="shared" si="0"/>
        <v>19840</v>
      </c>
    </row>
    <row r="49" spans="1:7" x14ac:dyDescent="0.3">
      <c r="A49" s="1">
        <v>43435</v>
      </c>
      <c r="B49" t="s">
        <v>7</v>
      </c>
      <c r="C49" t="s">
        <v>9</v>
      </c>
      <c r="D49">
        <v>80</v>
      </c>
      <c r="E49">
        <v>67</v>
      </c>
      <c r="F49" s="2">
        <f>VLOOKUP(C49,Prices!A:B,2,0)</f>
        <v>75</v>
      </c>
      <c r="G49" s="3">
        <f t="shared" si="0"/>
        <v>5025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Sheet1</vt:lpstr>
      <vt:lpstr>Monthly Revenue</vt:lpstr>
      <vt:lpstr>Monthly Sales</vt:lpstr>
      <vt:lpstr>Monthly Product Sales</vt:lpstr>
      <vt:lpstr>Total Sales vs Target</vt:lpstr>
      <vt:lpstr>Product Revenue</vt:lpstr>
      <vt:lpstr>Product Sales vs Target</vt:lpstr>
      <vt:lpstr>Raw Data</vt:lpstr>
      <vt:lpstr>Prices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37126</dc:creator>
  <cp:lastModifiedBy>37126</cp:lastModifiedBy>
  <dcterms:created xsi:type="dcterms:W3CDTF">2019-04-14T12:36:29Z</dcterms:created>
  <dcterms:modified xsi:type="dcterms:W3CDTF">2019-10-23T13:17:32Z</dcterms:modified>
</cp:coreProperties>
</file>